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Work\Trade\08_Import Eksport 2024\01_Januari\2.Final\"/>
    </mc:Choice>
  </mc:AlternateContent>
  <xr:revisionPtr revIDLastSave="0" documentId="13_ncr:1_{643D5C7B-2711-45A4-BC38-3A69FECC09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an. 2024" sheetId="1" r:id="rId1"/>
  </sheets>
  <definedNames>
    <definedName name="_xlnm.Print_Area" localSheetId="0">'Jan. 2024'!$A$2:$I$91</definedName>
  </definedNames>
  <calcPr calcId="191029"/>
</workbook>
</file>

<file path=xl/calcChain.xml><?xml version="1.0" encoding="utf-8"?>
<calcChain xmlns="http://schemas.openxmlformats.org/spreadsheetml/2006/main">
  <c r="I44" i="1" l="1"/>
  <c r="F84" i="1"/>
  <c r="I66" i="1"/>
  <c r="I65" i="1"/>
  <c r="I64" i="1"/>
  <c r="I59" i="1"/>
  <c r="I58" i="1"/>
  <c r="I48" i="1"/>
  <c r="I49" i="1"/>
  <c r="I50" i="1"/>
  <c r="I51" i="1"/>
  <c r="I52" i="1"/>
  <c r="I53" i="1"/>
  <c r="I47" i="1"/>
  <c r="I33" i="1"/>
  <c r="I34" i="1"/>
  <c r="I35" i="1"/>
  <c r="I36" i="1"/>
  <c r="I37" i="1"/>
  <c r="I38" i="1"/>
  <c r="I39" i="1"/>
  <c r="I40" i="1"/>
  <c r="I41" i="1"/>
  <c r="I42" i="1"/>
  <c r="I32" i="1"/>
  <c r="I21" i="1"/>
  <c r="I22" i="1"/>
  <c r="I23" i="1"/>
  <c r="I24" i="1"/>
  <c r="I25" i="1"/>
  <c r="I26" i="1"/>
  <c r="I27" i="1"/>
  <c r="I20" i="1"/>
  <c r="I70" i="1"/>
  <c r="I68" i="1"/>
  <c r="I61" i="1"/>
  <c r="I55" i="1"/>
  <c r="I29" i="1"/>
  <c r="I17" i="1"/>
  <c r="I12" i="1"/>
  <c r="I13" i="1"/>
  <c r="I14" i="1"/>
  <c r="I15" i="1"/>
  <c r="I11" i="1"/>
  <c r="H82" i="1"/>
  <c r="H79" i="1"/>
  <c r="H77" i="1"/>
  <c r="G77" i="1"/>
  <c r="G73" i="1"/>
  <c r="H73" i="1"/>
  <c r="G74" i="1"/>
  <c r="H74" i="1"/>
  <c r="G75" i="1"/>
  <c r="H75" i="1"/>
  <c r="H72" i="1"/>
  <c r="G72" i="1"/>
  <c r="H68" i="1"/>
  <c r="G68" i="1"/>
  <c r="G65" i="1"/>
  <c r="H65" i="1"/>
  <c r="G66" i="1"/>
  <c r="H66" i="1"/>
  <c r="H64" i="1"/>
  <c r="G64" i="1"/>
  <c r="G59" i="1"/>
  <c r="H59" i="1"/>
  <c r="H58" i="1"/>
  <c r="G58" i="1"/>
  <c r="G48" i="1"/>
  <c r="H48" i="1"/>
  <c r="G49" i="1"/>
  <c r="H49" i="1"/>
  <c r="G50" i="1"/>
  <c r="H50" i="1"/>
  <c r="G51" i="1"/>
  <c r="H51" i="1"/>
  <c r="G52" i="1"/>
  <c r="H52" i="1"/>
  <c r="G53" i="1"/>
  <c r="H53" i="1"/>
  <c r="H47" i="1"/>
  <c r="G47" i="1"/>
  <c r="H38" i="1"/>
  <c r="H39" i="1"/>
  <c r="H40" i="1"/>
  <c r="H41" i="1"/>
  <c r="H42" i="1"/>
  <c r="G33" i="1"/>
  <c r="H33" i="1"/>
  <c r="G34" i="1"/>
  <c r="H34" i="1"/>
  <c r="G35" i="1"/>
  <c r="H35" i="1"/>
  <c r="G36" i="1"/>
  <c r="H36" i="1"/>
  <c r="G37" i="1"/>
  <c r="H37" i="1"/>
  <c r="H32" i="1"/>
  <c r="G32" i="1"/>
  <c r="H27" i="1"/>
  <c r="H22" i="1"/>
  <c r="H23" i="1"/>
  <c r="H24" i="1"/>
  <c r="H25" i="1"/>
  <c r="H26" i="1"/>
  <c r="H21" i="1"/>
  <c r="G21" i="1"/>
  <c r="H20" i="1"/>
  <c r="G20" i="1"/>
  <c r="H70" i="1"/>
  <c r="H61" i="1"/>
  <c r="G61" i="1"/>
  <c r="H55" i="1"/>
  <c r="G55" i="1"/>
  <c r="H44" i="1"/>
  <c r="G44" i="1"/>
  <c r="H29" i="1"/>
  <c r="G29" i="1"/>
  <c r="H17" i="1"/>
  <c r="G17" i="1"/>
  <c r="H11" i="1"/>
  <c r="H15" i="1"/>
  <c r="H14" i="1"/>
  <c r="H13" i="1"/>
  <c r="H12" i="1"/>
  <c r="G12" i="1"/>
  <c r="G13" i="1"/>
  <c r="G14" i="1"/>
  <c r="G15" i="1"/>
  <c r="G11" i="1"/>
  <c r="D84" i="1"/>
  <c r="F77" i="1"/>
  <c r="E77" i="1"/>
  <c r="D77" i="1"/>
  <c r="C77" i="1"/>
  <c r="E68" i="1"/>
  <c r="E61" i="1"/>
  <c r="E55" i="1"/>
  <c r="E44" i="1"/>
  <c r="E29" i="1"/>
  <c r="E17" i="1"/>
  <c r="F70" i="1"/>
  <c r="F68" i="1"/>
  <c r="F61" i="1"/>
  <c r="F55" i="1"/>
  <c r="F44" i="1"/>
  <c r="F29" i="1"/>
  <c r="D70" i="1"/>
  <c r="F17" i="1"/>
</calcChain>
</file>

<file path=xl/sharedStrings.xml><?xml version="1.0" encoding="utf-8"?>
<sst xmlns="http://schemas.openxmlformats.org/spreadsheetml/2006/main" count="106" uniqueCount="64">
  <si>
    <t xml:space="preserve">IMPORT OF COMMODITY AND COMMODITY-BASED PRODUCTS </t>
  </si>
  <si>
    <t>Commodity and Commodity-based 
Products</t>
  </si>
  <si>
    <t>Unit</t>
  </si>
  <si>
    <t>% Change</t>
  </si>
  <si>
    <t>Contribution to Total Import of Commodity and Commodity-based Products (%)</t>
  </si>
  <si>
    <t>Quantity</t>
  </si>
  <si>
    <t>RM Million</t>
  </si>
  <si>
    <t>Value</t>
  </si>
  <si>
    <t>‘000T</t>
  </si>
  <si>
    <t>Palm Kernel Oil</t>
  </si>
  <si>
    <t>Palm-based Oleochemical</t>
  </si>
  <si>
    <t>Other Palm-based Products</t>
  </si>
  <si>
    <t>Palm Kernel Cake</t>
  </si>
  <si>
    <t>Sub-Total</t>
  </si>
  <si>
    <t>Natural Rubber</t>
  </si>
  <si>
    <t>Other Rubber</t>
  </si>
  <si>
    <t xml:space="preserve">Tyres </t>
  </si>
  <si>
    <t>Inner Tubes</t>
  </si>
  <si>
    <t>Latex Goods</t>
  </si>
  <si>
    <t>Footwear</t>
  </si>
  <si>
    <t>Industrial Rubber Goods</t>
  </si>
  <si>
    <t>General Rubber Goods</t>
  </si>
  <si>
    <t>Saw Logs</t>
  </si>
  <si>
    <t>‘000m3</t>
  </si>
  <si>
    <t>Sawn Timber</t>
  </si>
  <si>
    <t>Fibreboard</t>
  </si>
  <si>
    <t>Plywood</t>
  </si>
  <si>
    <t>Mouldings</t>
  </si>
  <si>
    <t>Veneer Sheet</t>
  </si>
  <si>
    <t>Builder's Joinery &amp; Carpentry</t>
  </si>
  <si>
    <t>Wooden &amp; Rattan Furniture</t>
  </si>
  <si>
    <t>Other Timber Products</t>
  </si>
  <si>
    <t>Chipboard/Particleboard</t>
  </si>
  <si>
    <t>Cocoa Butter</t>
  </si>
  <si>
    <t>Cocoa Paste Not Defatted</t>
  </si>
  <si>
    <t>Cocoa Paste, Wholly or Partly Defatted</t>
  </si>
  <si>
    <t>Cocoa Shell</t>
  </si>
  <si>
    <t>Chocolate</t>
  </si>
  <si>
    <t>Tobacco Products</t>
  </si>
  <si>
    <t>Black Pepper</t>
  </si>
  <si>
    <t>White Pepper</t>
  </si>
  <si>
    <t>Green Pepper</t>
  </si>
  <si>
    <t>Crude Petroleum</t>
  </si>
  <si>
    <t>Condensate and Other Petroleum Oil</t>
  </si>
  <si>
    <t>Refined Petroleum Products</t>
  </si>
  <si>
    <t>Liquefied Natural Gas</t>
  </si>
  <si>
    <t>Electrical and Electronic Products</t>
  </si>
  <si>
    <t>Total Import of Merchandise</t>
  </si>
  <si>
    <t xml:space="preserve">Note : </t>
  </si>
  <si>
    <t xml:space="preserve">         Sub-totals may not add up exactly to totals due to rounding</t>
  </si>
  <si>
    <r>
      <t xml:space="preserve">Palm Oil </t>
    </r>
    <r>
      <rPr>
        <vertAlign val="superscript"/>
        <sz val="18"/>
        <color theme="1"/>
        <rFont val="Arial"/>
        <family val="2"/>
      </rPr>
      <t>(1)</t>
    </r>
  </si>
  <si>
    <r>
      <t>Cocoa Beans</t>
    </r>
    <r>
      <rPr>
        <vertAlign val="superscript"/>
        <sz val="18"/>
        <color theme="1"/>
        <rFont val="Arial"/>
        <family val="2"/>
      </rPr>
      <t xml:space="preserve"> (2)</t>
    </r>
  </si>
  <si>
    <r>
      <t>Cocoa Powder</t>
    </r>
    <r>
      <rPr>
        <vertAlign val="superscript"/>
        <sz val="18"/>
        <color theme="1"/>
        <rFont val="Arial"/>
        <family val="2"/>
      </rPr>
      <t xml:space="preserve"> (3)</t>
    </r>
  </si>
  <si>
    <r>
      <t xml:space="preserve">Tobacco Raw </t>
    </r>
    <r>
      <rPr>
        <vertAlign val="superscript"/>
        <sz val="18"/>
        <color theme="1"/>
        <rFont val="Arial"/>
        <family val="2"/>
      </rPr>
      <t>(4)</t>
    </r>
  </si>
  <si>
    <r>
      <t xml:space="preserve">       </t>
    </r>
    <r>
      <rPr>
        <vertAlign val="superscript"/>
        <sz val="16"/>
        <color theme="1"/>
        <rFont val="Arial"/>
        <family val="2"/>
      </rPr>
      <t xml:space="preserve"> (1)</t>
    </r>
    <r>
      <rPr>
        <sz val="16"/>
        <color theme="1"/>
        <rFont val="Arial"/>
        <family val="2"/>
      </rPr>
      <t xml:space="preserve"> Includes crude and processed</t>
    </r>
  </si>
  <si>
    <r>
      <t xml:space="preserve">        </t>
    </r>
    <r>
      <rPr>
        <vertAlign val="superscript"/>
        <sz val="16"/>
        <color theme="1"/>
        <rFont val="Arial"/>
        <family val="2"/>
      </rPr>
      <t>(2)</t>
    </r>
    <r>
      <rPr>
        <sz val="16"/>
        <color theme="1"/>
        <rFont val="Arial"/>
        <family val="2"/>
      </rPr>
      <t xml:space="preserve"> Re-export</t>
    </r>
  </si>
  <si>
    <r>
      <t xml:space="preserve">        </t>
    </r>
    <r>
      <rPr>
        <vertAlign val="superscript"/>
        <sz val="16"/>
        <color theme="1"/>
        <rFont val="Arial"/>
        <family val="2"/>
      </rPr>
      <t xml:space="preserve">(3) </t>
    </r>
    <r>
      <rPr>
        <sz val="16"/>
        <color theme="1"/>
        <rFont val="Arial"/>
        <family val="2"/>
      </rPr>
      <t>Including Cocoa Powder not Containing and Containing Added Sugar or Other Sweetening Matter</t>
    </r>
  </si>
  <si>
    <r>
      <t xml:space="preserve">        </t>
    </r>
    <r>
      <rPr>
        <vertAlign val="superscript"/>
        <sz val="16"/>
        <color theme="1"/>
        <rFont val="Arial"/>
        <family val="2"/>
      </rPr>
      <t xml:space="preserve">(4) </t>
    </r>
    <r>
      <rPr>
        <sz val="16"/>
        <color theme="1"/>
        <rFont val="Arial"/>
        <family val="2"/>
      </rPr>
      <t>Tobacco unmanufactured</t>
    </r>
  </si>
  <si>
    <r>
      <t xml:space="preserve">        </t>
    </r>
    <r>
      <rPr>
        <vertAlign val="superscript"/>
        <sz val="16"/>
        <color theme="1"/>
        <rFont val="Arial"/>
        <family val="2"/>
      </rPr>
      <t xml:space="preserve"> p</t>
    </r>
    <r>
      <rPr>
        <sz val="16"/>
        <color theme="1"/>
        <rFont val="Arial"/>
        <family val="2"/>
      </rPr>
      <t xml:space="preserve"> Preliminary</t>
    </r>
  </si>
  <si>
    <t>Total Import of Commodity and Commodity-based Products</t>
  </si>
  <si>
    <r>
      <t>January 2023</t>
    </r>
    <r>
      <rPr>
        <b/>
        <vertAlign val="superscript"/>
        <sz val="16"/>
        <color theme="1"/>
        <rFont val="Arial"/>
        <family val="2"/>
      </rPr>
      <t>P</t>
    </r>
  </si>
  <si>
    <r>
      <t>January 2024</t>
    </r>
    <r>
      <rPr>
        <b/>
        <vertAlign val="superscript"/>
        <sz val="16"/>
        <color theme="1"/>
        <rFont val="Arial"/>
        <family val="2"/>
      </rPr>
      <t>P</t>
    </r>
  </si>
  <si>
    <t>JANUARY 2023 &amp; 2024</t>
  </si>
  <si>
    <t>Total Import of Commodity and Commodity-based Products to Total Import of Merchandise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</si>
</sst>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#,##0.00\ ;&quot; (&quot;#,##0.00\);&quot; -&quot;#\ ;@\ "/>
    <numFmt numFmtId="166" formatCode="_(* #,##0_);_(* \(#,##0\);_(* &quot;-&quot;??_);_(@_)"/>
    <numFmt numFmtId="167" formatCode="0.00_);\(0.00\)"/>
    <numFmt numFmtId="168" formatCode="#,##0.0\ ;&quot; (&quot;#,##0.0\);&quot; -&quot;#\ ;@\ "/>
  </numFmts>
  <fonts count="26">
    <font>
      <sz val="10"/>
      <name val="Arial"/>
      <charset val="134"/>
    </font>
    <font>
      <sz val="18"/>
      <color theme="1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22"/>
      <color theme="1"/>
      <name val="Arial"/>
      <family val="2"/>
    </font>
    <font>
      <b/>
      <i/>
      <sz val="18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i/>
      <sz val="13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18"/>
      <color theme="1"/>
      <name val="Arial"/>
      <family val="2"/>
    </font>
    <font>
      <vertAlign val="superscript"/>
      <sz val="16"/>
      <color theme="1"/>
      <name val="Arial"/>
      <family val="2"/>
    </font>
    <font>
      <sz val="20"/>
      <color theme="1"/>
      <name val="Arial"/>
      <family val="2"/>
    </font>
    <font>
      <b/>
      <sz val="9"/>
      <color theme="1"/>
      <name val="Calibri"/>
      <family val="2"/>
    </font>
    <font>
      <b/>
      <vertAlign val="superscript"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C6F2F1"/>
        <bgColor indexed="26"/>
      </patternFill>
    </fill>
    <fill>
      <patternFill patternType="solid">
        <fgColor rgb="FFC6F2F1"/>
        <bgColor indexed="64"/>
      </patternFill>
    </fill>
    <fill>
      <patternFill patternType="solid">
        <fgColor rgb="FF40D4D0"/>
        <bgColor indexed="64"/>
      </patternFill>
    </fill>
    <fill>
      <patternFill patternType="solid">
        <fgColor rgb="FF81E3E1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4">
    <xf numFmtId="0" fontId="0" fillId="0" borderId="0"/>
    <xf numFmtId="165" fontId="15" fillId="0" borderId="0" applyFill="0" applyAlignment="0" applyProtection="0"/>
    <xf numFmtId="9" fontId="15" fillId="0" borderId="0" applyFont="0" applyFill="0" applyBorder="0" applyAlignment="0" applyProtection="0"/>
    <xf numFmtId="0" fontId="16" fillId="0" borderId="0"/>
  </cellStyleXfs>
  <cellXfs count="1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8" xfId="0" applyFont="1" applyBorder="1"/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0" borderId="1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5" xfId="0" applyFont="1" applyBorder="1"/>
    <xf numFmtId="0" fontId="1" fillId="0" borderId="10" xfId="0" applyFont="1" applyBorder="1" applyAlignment="1">
      <alignment horizontal="center"/>
    </xf>
    <xf numFmtId="165" fontId="1" fillId="0" borderId="1" xfId="1" applyFont="1" applyFill="1" applyBorder="1" applyAlignment="1" applyProtection="1">
      <alignment horizontal="right"/>
    </xf>
    <xf numFmtId="165" fontId="1" fillId="0" borderId="25" xfId="1" applyFont="1" applyFill="1" applyBorder="1" applyAlignment="1" applyProtection="1">
      <alignment horizontal="right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2"/>
    </xf>
    <xf numFmtId="0" fontId="1" fillId="0" borderId="1" xfId="0" applyFont="1" applyBorder="1"/>
    <xf numFmtId="0" fontId="1" fillId="0" borderId="26" xfId="0" applyFont="1" applyBorder="1" applyAlignment="1">
      <alignment horizontal="center"/>
    </xf>
    <xf numFmtId="0" fontId="8" fillId="0" borderId="7" xfId="0" applyFont="1" applyBorder="1"/>
    <xf numFmtId="0" fontId="8" fillId="0" borderId="0" xfId="0" applyFont="1" applyAlignment="1">
      <alignment horizontal="center"/>
    </xf>
    <xf numFmtId="165" fontId="8" fillId="0" borderId="25" xfId="1" applyFont="1" applyFill="1" applyBorder="1" applyAlignment="1" applyProtection="1">
      <alignment horizontal="right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5" fontId="8" fillId="0" borderId="1" xfId="1" applyFont="1" applyFill="1" applyBorder="1" applyAlignment="1" applyProtection="1">
      <alignment horizontal="right"/>
    </xf>
    <xf numFmtId="0" fontId="8" fillId="0" borderId="25" xfId="0" applyFont="1" applyBorder="1"/>
    <xf numFmtId="0" fontId="8" fillId="0" borderId="25" xfId="0" applyFont="1" applyBorder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20" xfId="0" applyFont="1" applyBorder="1" applyAlignment="1">
      <alignment horizontal="center"/>
    </xf>
    <xf numFmtId="165" fontId="8" fillId="0" borderId="7" xfId="1" applyFont="1" applyFill="1" applyBorder="1" applyAlignment="1" applyProtection="1">
      <alignment horizontal="right"/>
    </xf>
    <xf numFmtId="165" fontId="8" fillId="0" borderId="22" xfId="1" applyFont="1" applyFill="1" applyBorder="1" applyAlignment="1" applyProtection="1">
      <alignment horizontal="center"/>
    </xf>
    <xf numFmtId="0" fontId="1" fillId="0" borderId="25" xfId="0" applyFont="1" applyBorder="1"/>
    <xf numFmtId="165" fontId="8" fillId="0" borderId="24" xfId="1" applyFont="1" applyFill="1" applyBorder="1" applyAlignment="1" applyProtection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4" fillId="0" borderId="0" xfId="3" applyFont="1"/>
    <xf numFmtId="0" fontId="11" fillId="0" borderId="0" xfId="3" applyFont="1" applyAlignment="1">
      <alignment horizontal="center"/>
    </xf>
    <xf numFmtId="0" fontId="9" fillId="0" borderId="0" xfId="0" applyFont="1"/>
    <xf numFmtId="2" fontId="9" fillId="0" borderId="0" xfId="0" applyNumberFormat="1" applyFont="1" applyAlignment="1">
      <alignment horizontal="right"/>
    </xf>
    <xf numFmtId="0" fontId="11" fillId="0" borderId="0" xfId="3" applyFont="1"/>
    <xf numFmtId="165" fontId="12" fillId="2" borderId="0" xfId="1" applyFont="1" applyFill="1" applyAlignment="1" applyProtection="1"/>
    <xf numFmtId="165" fontId="12" fillId="2" borderId="0" xfId="1" applyFont="1" applyFill="1" applyAlignment="1" applyProtection="1">
      <alignment horizontal="right"/>
    </xf>
    <xf numFmtId="165" fontId="13" fillId="2" borderId="0" xfId="1" applyFont="1" applyFill="1" applyAlignment="1" applyProtection="1"/>
    <xf numFmtId="165" fontId="13" fillId="2" borderId="0" xfId="1" applyFont="1" applyFill="1" applyAlignment="1" applyProtection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/>
    <xf numFmtId="165" fontId="8" fillId="0" borderId="7" xfId="1" applyFont="1" applyFill="1" applyBorder="1" applyAlignment="1" applyProtection="1">
      <alignment horizontal="right" vertical="center"/>
    </xf>
    <xf numFmtId="165" fontId="4" fillId="2" borderId="0" xfId="1" applyFont="1" applyFill="1" applyAlignment="1" applyProtection="1">
      <alignment horizontal="right"/>
    </xf>
    <xf numFmtId="165" fontId="7" fillId="2" borderId="0" xfId="1" applyFont="1" applyFill="1" applyAlignment="1" applyProtection="1">
      <alignment horizontal="right"/>
    </xf>
    <xf numFmtId="0" fontId="4" fillId="2" borderId="0" xfId="0" applyFont="1" applyFill="1" applyAlignment="1">
      <alignment horizontal="right"/>
    </xf>
    <xf numFmtId="0" fontId="8" fillId="5" borderId="7" xfId="0" applyFont="1" applyFill="1" applyBorder="1"/>
    <xf numFmtId="0" fontId="8" fillId="5" borderId="22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6" borderId="25" xfId="0" applyFont="1" applyFill="1" applyBorder="1"/>
    <xf numFmtId="0" fontId="8" fillId="6" borderId="24" xfId="0" applyFont="1" applyFill="1" applyBorder="1" applyAlignment="1">
      <alignment horizontal="center"/>
    </xf>
    <xf numFmtId="165" fontId="8" fillId="6" borderId="7" xfId="1" applyFont="1" applyFill="1" applyBorder="1" applyAlignment="1" applyProtection="1">
      <alignment horizontal="right"/>
    </xf>
    <xf numFmtId="0" fontId="8" fillId="6" borderId="7" xfId="0" applyFont="1" applyFill="1" applyBorder="1"/>
    <xf numFmtId="0" fontId="8" fillId="6" borderId="7" xfId="0" applyFont="1" applyFill="1" applyBorder="1" applyAlignment="1">
      <alignment horizontal="center"/>
    </xf>
    <xf numFmtId="165" fontId="8" fillId="6" borderId="22" xfId="1" applyFont="1" applyFill="1" applyBorder="1" applyAlignment="1" applyProtection="1">
      <alignment horizontal="center"/>
    </xf>
    <xf numFmtId="165" fontId="19" fillId="0" borderId="0" xfId="1" applyFont="1" applyAlignment="1">
      <alignment horizontal="right"/>
    </xf>
    <xf numFmtId="165" fontId="4" fillId="0" borderId="0" xfId="1" applyFont="1" applyAlignment="1">
      <alignment horizontal="right"/>
    </xf>
    <xf numFmtId="165" fontId="1" fillId="0" borderId="0" xfId="1" applyFont="1" applyAlignment="1">
      <alignment horizontal="right"/>
    </xf>
    <xf numFmtId="165" fontId="1" fillId="0" borderId="13" xfId="1" applyFont="1" applyFill="1" applyBorder="1" applyAlignment="1" applyProtection="1">
      <alignment horizontal="right"/>
    </xf>
    <xf numFmtId="165" fontId="8" fillId="0" borderId="14" xfId="1" applyFont="1" applyFill="1" applyBorder="1" applyAlignment="1" applyProtection="1">
      <alignment horizontal="right"/>
    </xf>
    <xf numFmtId="164" fontId="20" fillId="0" borderId="23" xfId="0" applyNumberFormat="1" applyFont="1" applyBorder="1" applyAlignment="1">
      <alignment vertical="center"/>
    </xf>
    <xf numFmtId="166" fontId="20" fillId="0" borderId="24" xfId="0" applyNumberFormat="1" applyFont="1" applyBorder="1" applyAlignment="1">
      <alignment vertical="center"/>
    </xf>
    <xf numFmtId="165" fontId="8" fillId="5" borderId="14" xfId="1" applyFont="1" applyFill="1" applyBorder="1" applyAlignment="1" applyProtection="1">
      <alignment horizontal="right" vertical="center"/>
    </xf>
    <xf numFmtId="165" fontId="8" fillId="0" borderId="21" xfId="1" applyFont="1" applyFill="1" applyBorder="1" applyAlignment="1" applyProtection="1">
      <alignment horizontal="right" vertical="center"/>
    </xf>
    <xf numFmtId="165" fontId="8" fillId="0" borderId="29" xfId="1" applyFont="1" applyFill="1" applyBorder="1" applyAlignment="1" applyProtection="1">
      <alignment horizontal="right"/>
    </xf>
    <xf numFmtId="164" fontId="11" fillId="0" borderId="0" xfId="1" applyNumberFormat="1" applyFont="1" applyFill="1" applyAlignment="1">
      <alignment horizontal="right"/>
    </xf>
    <xf numFmtId="166" fontId="11" fillId="0" borderId="0" xfId="1" applyNumberFormat="1" applyFont="1" applyFill="1" applyAlignment="1">
      <alignment horizontal="right"/>
    </xf>
    <xf numFmtId="0" fontId="12" fillId="0" borderId="0" xfId="0" applyFont="1" applyAlignment="1">
      <alignment horizontal="right"/>
    </xf>
    <xf numFmtId="0" fontId="13" fillId="2" borderId="0" xfId="0" applyFont="1" applyFill="1" applyAlignment="1">
      <alignment horizontal="right"/>
    </xf>
    <xf numFmtId="164" fontId="14" fillId="0" borderId="0" xfId="1" applyNumberFormat="1" applyFont="1" applyAlignment="1">
      <alignment horizontal="right"/>
    </xf>
    <xf numFmtId="166" fontId="14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65" fontId="8" fillId="6" borderId="29" xfId="1" applyFont="1" applyFill="1" applyBorder="1" applyAlignment="1" applyProtection="1">
      <alignment horizontal="right" vertical="center"/>
    </xf>
    <xf numFmtId="0" fontId="8" fillId="6" borderId="31" xfId="0" applyFont="1" applyFill="1" applyBorder="1" applyAlignment="1">
      <alignment wrapText="1"/>
    </xf>
    <xf numFmtId="0" fontId="8" fillId="6" borderId="32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8" fillId="0" borderId="30" xfId="0" applyFont="1" applyBorder="1" applyAlignment="1">
      <alignment vertical="center" wrapText="1"/>
    </xf>
    <xf numFmtId="165" fontId="8" fillId="0" borderId="34" xfId="1" applyFont="1" applyFill="1" applyBorder="1" applyAlignment="1" applyProtection="1">
      <alignment horizontal="right"/>
    </xf>
    <xf numFmtId="167" fontId="8" fillId="0" borderId="35" xfId="1" applyNumberFormat="1" applyFont="1" applyFill="1" applyBorder="1" applyAlignment="1" applyProtection="1">
      <alignment horizontal="right" indent="1"/>
    </xf>
    <xf numFmtId="165" fontId="8" fillId="0" borderId="30" xfId="1" applyFont="1" applyFill="1" applyBorder="1" applyAlignment="1" applyProtection="1">
      <alignment horizontal="right"/>
    </xf>
    <xf numFmtId="165" fontId="8" fillId="6" borderId="33" xfId="1" applyFont="1" applyFill="1" applyBorder="1" applyAlignment="1" applyProtection="1">
      <alignment horizontal="right" vertical="center"/>
    </xf>
    <xf numFmtId="165" fontId="8" fillId="0" borderId="34" xfId="1" applyFont="1" applyFill="1" applyBorder="1" applyAlignment="1" applyProtection="1">
      <alignment horizontal="right" vertical="top"/>
    </xf>
    <xf numFmtId="2" fontId="1" fillId="0" borderId="0" xfId="1" applyNumberFormat="1" applyFont="1" applyFill="1" applyAlignment="1" applyProtection="1">
      <alignment horizontal="right" vertical="center" indent="2"/>
    </xf>
    <xf numFmtId="165" fontId="1" fillId="0" borderId="14" xfId="1" applyFont="1" applyFill="1" applyBorder="1" applyAlignment="1" applyProtection="1">
      <alignment horizontal="right" vertical="center"/>
    </xf>
    <xf numFmtId="165" fontId="1" fillId="0" borderId="17" xfId="1" applyFont="1" applyFill="1" applyBorder="1" applyAlignment="1" applyProtection="1">
      <alignment horizontal="right" vertical="center"/>
    </xf>
    <xf numFmtId="165" fontId="1" fillId="0" borderId="1" xfId="1" applyFont="1" applyFill="1" applyBorder="1" applyAlignment="1" applyProtection="1">
      <alignment horizontal="right" vertical="center"/>
    </xf>
    <xf numFmtId="165" fontId="1" fillId="0" borderId="22" xfId="1" applyFont="1" applyFill="1" applyBorder="1" applyAlignment="1" applyProtection="1">
      <alignment horizontal="right" vertical="center"/>
    </xf>
    <xf numFmtId="164" fontId="1" fillId="0" borderId="7" xfId="1" applyNumberFormat="1" applyFont="1" applyFill="1" applyBorder="1" applyAlignment="1" applyProtection="1">
      <alignment horizontal="right" vertical="center"/>
    </xf>
    <xf numFmtId="165" fontId="1" fillId="0" borderId="7" xfId="1" applyFont="1" applyFill="1" applyBorder="1" applyAlignment="1" applyProtection="1">
      <alignment horizontal="right" vertical="center"/>
    </xf>
    <xf numFmtId="165" fontId="8" fillId="5" borderId="7" xfId="1" applyFont="1" applyFill="1" applyBorder="1" applyAlignment="1" applyProtection="1">
      <alignment horizontal="right" vertical="center"/>
    </xf>
    <xf numFmtId="165" fontId="1" fillId="0" borderId="25" xfId="1" applyFont="1" applyFill="1" applyBorder="1" applyAlignment="1" applyProtection="1">
      <alignment horizontal="right" vertical="center"/>
    </xf>
    <xf numFmtId="165" fontId="1" fillId="0" borderId="13" xfId="1" applyFont="1" applyFill="1" applyBorder="1" applyAlignment="1" applyProtection="1">
      <alignment horizontal="right" vertical="center"/>
    </xf>
    <xf numFmtId="165" fontId="1" fillId="0" borderId="21" xfId="1" applyFont="1" applyFill="1" applyBorder="1" applyAlignment="1" applyProtection="1">
      <alignment horizontal="right" vertical="center"/>
    </xf>
    <xf numFmtId="165" fontId="1" fillId="0" borderId="0" xfId="1" applyFont="1" applyFill="1" applyAlignment="1" applyProtection="1">
      <alignment horizontal="right" vertical="center"/>
    </xf>
    <xf numFmtId="165" fontId="1" fillId="0" borderId="10" xfId="1" applyFont="1" applyFill="1" applyBorder="1" applyAlignment="1" applyProtection="1">
      <alignment horizontal="right" vertical="center"/>
    </xf>
    <xf numFmtId="165" fontId="1" fillId="0" borderId="27" xfId="1" applyFont="1" applyFill="1" applyBorder="1" applyAlignment="1" applyProtection="1">
      <alignment horizontal="right" vertical="center"/>
    </xf>
    <xf numFmtId="165" fontId="8" fillId="5" borderId="22" xfId="1" applyFont="1" applyFill="1" applyBorder="1" applyAlignment="1" applyProtection="1">
      <alignment horizontal="right" vertical="center"/>
    </xf>
    <xf numFmtId="165" fontId="8" fillId="0" borderId="25" xfId="1" applyFont="1" applyFill="1" applyBorder="1" applyAlignment="1" applyProtection="1">
      <alignment horizontal="right" vertical="center"/>
    </xf>
    <xf numFmtId="165" fontId="8" fillId="0" borderId="22" xfId="1" applyFont="1" applyFill="1" applyBorder="1" applyAlignment="1" applyProtection="1">
      <alignment horizontal="right" vertical="center"/>
    </xf>
    <xf numFmtId="165" fontId="8" fillId="0" borderId="1" xfId="1" applyFont="1" applyFill="1" applyBorder="1" applyAlignment="1" applyProtection="1">
      <alignment horizontal="right" vertical="center"/>
    </xf>
    <xf numFmtId="165" fontId="8" fillId="0" borderId="26" xfId="1" applyFont="1" applyFill="1" applyBorder="1" applyAlignment="1" applyProtection="1">
      <alignment horizontal="right" vertical="center"/>
    </xf>
    <xf numFmtId="10" fontId="1" fillId="0" borderId="7" xfId="2" applyNumberFormat="1" applyFont="1" applyFill="1" applyBorder="1" applyAlignment="1" applyProtection="1">
      <alignment horizontal="right" vertical="center"/>
    </xf>
    <xf numFmtId="165" fontId="8" fillId="0" borderId="28" xfId="1" applyFont="1" applyFill="1" applyBorder="1" applyAlignment="1" applyProtection="1">
      <alignment horizontal="right" vertical="center"/>
    </xf>
    <xf numFmtId="165" fontId="8" fillId="0" borderId="0" xfId="1" applyFont="1" applyFill="1" applyAlignment="1" applyProtection="1">
      <alignment horizontal="right" vertical="center"/>
    </xf>
    <xf numFmtId="4" fontId="1" fillId="0" borderId="7" xfId="1" applyNumberFormat="1" applyFont="1" applyFill="1" applyBorder="1" applyAlignment="1" applyProtection="1">
      <alignment horizontal="right" vertical="center"/>
    </xf>
    <xf numFmtId="4" fontId="1" fillId="0" borderId="25" xfId="1" applyNumberFormat="1" applyFont="1" applyFill="1" applyBorder="1" applyAlignment="1" applyProtection="1">
      <alignment horizontal="right" vertical="center"/>
    </xf>
    <xf numFmtId="165" fontId="8" fillId="0" borderId="14" xfId="1" applyFont="1" applyFill="1" applyBorder="1" applyAlignment="1" applyProtection="1">
      <alignment horizontal="right" vertical="center"/>
    </xf>
    <xf numFmtId="165" fontId="8" fillId="6" borderId="0" xfId="1" applyFont="1" applyFill="1" applyAlignment="1" applyProtection="1">
      <alignment horizontal="right" vertical="center"/>
    </xf>
    <xf numFmtId="165" fontId="8" fillId="6" borderId="14" xfId="1" applyFont="1" applyFill="1" applyBorder="1" applyAlignment="1" applyProtection="1">
      <alignment horizontal="right" vertical="center"/>
    </xf>
    <xf numFmtId="2" fontId="8" fillId="6" borderId="0" xfId="1" applyNumberFormat="1" applyFont="1" applyFill="1" applyAlignment="1" applyProtection="1">
      <alignment horizontal="right" vertical="center" indent="2"/>
    </xf>
    <xf numFmtId="165" fontId="8" fillId="0" borderId="36" xfId="1" applyFont="1" applyFill="1" applyBorder="1" applyAlignment="1" applyProtection="1">
      <alignment horizontal="center"/>
    </xf>
    <xf numFmtId="2" fontId="8" fillId="0" borderId="12" xfId="1" applyNumberFormat="1" applyFont="1" applyFill="1" applyBorder="1" applyAlignment="1" applyProtection="1">
      <alignment horizontal="center"/>
    </xf>
    <xf numFmtId="2" fontId="1" fillId="0" borderId="19" xfId="1" applyNumberFormat="1" applyFont="1" applyFill="1" applyBorder="1" applyAlignment="1" applyProtection="1">
      <alignment horizontal="right" vertical="center" indent="2"/>
    </xf>
    <xf numFmtId="2" fontId="8" fillId="5" borderId="19" xfId="1" applyNumberFormat="1" applyFont="1" applyFill="1" applyBorder="1" applyAlignment="1" applyProtection="1">
      <alignment horizontal="right" vertical="center" indent="2"/>
    </xf>
    <xf numFmtId="2" fontId="8" fillId="6" borderId="19" xfId="1" applyNumberFormat="1" applyFont="1" applyFill="1" applyBorder="1" applyAlignment="1" applyProtection="1">
      <alignment horizontal="right" vertical="center" indent="2"/>
    </xf>
    <xf numFmtId="2" fontId="1" fillId="0" borderId="12" xfId="1" applyNumberFormat="1" applyFont="1" applyFill="1" applyBorder="1" applyAlignment="1" applyProtection="1">
      <alignment horizontal="right" vertical="center" indent="2"/>
    </xf>
    <xf numFmtId="2" fontId="8" fillId="6" borderId="12" xfId="1" applyNumberFormat="1" applyFont="1" applyFill="1" applyBorder="1" applyAlignment="1" applyProtection="1">
      <alignment horizontal="right" vertical="center" indent="2"/>
    </xf>
    <xf numFmtId="165" fontId="8" fillId="0" borderId="38" xfId="1" applyFont="1" applyFill="1" applyBorder="1" applyAlignment="1" applyProtection="1"/>
    <xf numFmtId="167" fontId="8" fillId="0" borderId="12" xfId="1" applyNumberFormat="1" applyFont="1" applyFill="1" applyBorder="1" applyAlignment="1" applyProtection="1"/>
    <xf numFmtId="167" fontId="8" fillId="0" borderId="28" xfId="1" applyNumberFormat="1" applyFont="1" applyFill="1" applyBorder="1" applyAlignment="1" applyProtection="1"/>
    <xf numFmtId="165" fontId="1" fillId="0" borderId="37" xfId="1" applyFont="1" applyFill="1" applyBorder="1" applyAlignment="1" applyProtection="1">
      <alignment horizontal="right"/>
    </xf>
    <xf numFmtId="165" fontId="1" fillId="0" borderId="39" xfId="1" applyFont="1" applyFill="1" applyBorder="1" applyAlignment="1" applyProtection="1">
      <alignment horizontal="right" vertical="center"/>
    </xf>
    <xf numFmtId="168" fontId="1" fillId="0" borderId="40" xfId="1" applyNumberFormat="1" applyFont="1" applyFill="1" applyBorder="1" applyAlignment="1" applyProtection="1">
      <alignment horizontal="right" vertical="center"/>
    </xf>
    <xf numFmtId="165" fontId="1" fillId="0" borderId="19" xfId="1" applyFont="1" applyFill="1" applyBorder="1" applyAlignment="1" applyProtection="1">
      <alignment horizontal="right" vertical="center"/>
    </xf>
    <xf numFmtId="165" fontId="1" fillId="0" borderId="37" xfId="1" applyFont="1" applyFill="1" applyBorder="1" applyAlignment="1" applyProtection="1">
      <alignment horizontal="right" vertical="center"/>
    </xf>
    <xf numFmtId="165" fontId="1" fillId="0" borderId="6" xfId="1" applyFont="1" applyFill="1" applyBorder="1" applyAlignment="1" applyProtection="1">
      <alignment horizontal="right" vertical="center"/>
    </xf>
    <xf numFmtId="165" fontId="8" fillId="0" borderId="41" xfId="1" applyFont="1" applyFill="1" applyBorder="1" applyAlignment="1" applyProtection="1">
      <alignment horizontal="right" vertical="center"/>
    </xf>
    <xf numFmtId="165" fontId="8" fillId="0" borderId="19" xfId="1" applyFont="1" applyFill="1" applyBorder="1" applyAlignment="1" applyProtection="1">
      <alignment horizontal="right" vertical="center"/>
    </xf>
    <xf numFmtId="165" fontId="8" fillId="0" borderId="39" xfId="1" applyFont="1" applyFill="1" applyBorder="1" applyAlignment="1" applyProtection="1">
      <alignment horizontal="right" vertical="center"/>
    </xf>
    <xf numFmtId="165" fontId="23" fillId="7" borderId="0" xfId="1" applyFont="1" applyFill="1"/>
    <xf numFmtId="0" fontId="24" fillId="0" borderId="0" xfId="0" applyFont="1"/>
    <xf numFmtId="164" fontId="24" fillId="0" borderId="0" xfId="0" applyNumberFormat="1" applyFont="1"/>
    <xf numFmtId="0" fontId="24" fillId="0" borderId="0" xfId="1" applyNumberFormat="1" applyFont="1"/>
    <xf numFmtId="164" fontId="24" fillId="0" borderId="0" xfId="0" applyNumberFormat="1" applyFont="1" applyAlignment="1">
      <alignment vertical="center"/>
    </xf>
    <xf numFmtId="165" fontId="25" fillId="7" borderId="0" xfId="1" applyFont="1" applyFill="1"/>
    <xf numFmtId="164" fontId="25" fillId="7" borderId="0" xfId="0" applyNumberFormat="1" applyFont="1" applyFill="1" applyAlignment="1">
      <alignment vertical="center"/>
    </xf>
    <xf numFmtId="43" fontId="1" fillId="0" borderId="0" xfId="0" applyNumberFormat="1" applyFont="1"/>
    <xf numFmtId="165" fontId="22" fillId="0" borderId="0" xfId="1" applyFont="1" applyFill="1"/>
    <xf numFmtId="164" fontId="22" fillId="0" borderId="0" xfId="1" applyNumberFormat="1" applyFont="1" applyFill="1"/>
    <xf numFmtId="164" fontId="22" fillId="0" borderId="0" xfId="1" applyNumberFormat="1" applyFont="1" applyFill="1" applyAlignment="1">
      <alignment horizontal="center"/>
    </xf>
    <xf numFmtId="165" fontId="22" fillId="0" borderId="0" xfId="1" applyFont="1" applyFill="1" applyAlignment="1">
      <alignment vertical="center"/>
    </xf>
    <xf numFmtId="164" fontId="22" fillId="0" borderId="0" xfId="1" applyNumberFormat="1" applyFont="1" applyFill="1" applyAlignment="1">
      <alignment horizontal="center" vertical="center"/>
    </xf>
    <xf numFmtId="164" fontId="22" fillId="0" borderId="0" xfId="1" applyNumberFormat="1" applyFont="1" applyFill="1" applyAlignment="1">
      <alignment vertical="center"/>
    </xf>
    <xf numFmtId="165" fontId="23" fillId="7" borderId="0" xfId="1" applyFont="1" applyFill="1" applyAlignment="1">
      <alignment vertical="center"/>
    </xf>
    <xf numFmtId="164" fontId="23" fillId="7" borderId="0" xfId="1" applyNumberFormat="1" applyFont="1" applyFill="1" applyAlignment="1">
      <alignment vertical="center"/>
    </xf>
    <xf numFmtId="168" fontId="1" fillId="0" borderId="17" xfId="1" applyNumberFormat="1" applyFont="1" applyFill="1" applyBorder="1" applyAlignment="1" applyProtection="1">
      <alignment horizontal="right"/>
    </xf>
    <xf numFmtId="168" fontId="1" fillId="0" borderId="42" xfId="1" applyNumberFormat="1" applyFont="1" applyFill="1" applyBorder="1" applyAlignment="1" applyProtection="1">
      <alignment horizontal="right"/>
    </xf>
    <xf numFmtId="168" fontId="1" fillId="0" borderId="43" xfId="1" applyNumberFormat="1" applyFont="1" applyFill="1" applyBorder="1" applyAlignment="1" applyProtection="1">
      <alignment horizontal="right"/>
    </xf>
    <xf numFmtId="165" fontId="1" fillId="0" borderId="30" xfId="1" applyFont="1" applyFill="1" applyBorder="1" applyAlignment="1" applyProtection="1">
      <alignment horizontal="right" vertical="center"/>
    </xf>
    <xf numFmtId="165" fontId="8" fillId="6" borderId="30" xfId="1" applyFont="1" applyFill="1" applyBorder="1" applyAlignment="1" applyProtection="1">
      <alignment horizontal="right" vertical="center"/>
    </xf>
    <xf numFmtId="165" fontId="1" fillId="0" borderId="20" xfId="1" applyFont="1" applyBorder="1" applyAlignment="1">
      <alignment horizontal="right" vertical="center"/>
    </xf>
    <xf numFmtId="165" fontId="1" fillId="0" borderId="7" xfId="1" applyFont="1" applyBorder="1" applyAlignment="1">
      <alignment horizontal="right" vertical="center"/>
    </xf>
    <xf numFmtId="165" fontId="1" fillId="0" borderId="7" xfId="1" applyFont="1" applyFill="1" applyBorder="1" applyAlignment="1">
      <alignment horizontal="right" vertical="center"/>
    </xf>
    <xf numFmtId="165" fontId="1" fillId="0" borderId="0" xfId="1" applyFont="1" applyAlignment="1">
      <alignment horizontal="right" vertical="center"/>
    </xf>
    <xf numFmtId="4" fontId="8" fillId="6" borderId="14" xfId="1" applyNumberFormat="1" applyFont="1" applyFill="1" applyBorder="1" applyAlignment="1" applyProtection="1">
      <alignment horizontal="right" vertical="center"/>
    </xf>
    <xf numFmtId="165" fontId="8" fillId="6" borderId="39" xfId="1" applyFont="1" applyFill="1" applyBorder="1" applyAlignment="1" applyProtection="1">
      <alignment horizontal="right" vertical="center"/>
    </xf>
    <xf numFmtId="2" fontId="1" fillId="0" borderId="44" xfId="1" applyNumberFormat="1" applyFont="1" applyFill="1" applyBorder="1" applyAlignment="1" applyProtection="1">
      <alignment horizontal="right" vertical="center" indent="2"/>
    </xf>
    <xf numFmtId="165" fontId="15" fillId="0" borderId="0" xfId="1" applyAlignment="1">
      <alignment horizontal="right"/>
    </xf>
    <xf numFmtId="0" fontId="7" fillId="4" borderId="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17" fontId="7" fillId="3" borderId="3" xfId="0" quotePrefix="1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65" fontId="1" fillId="0" borderId="44" xfId="1" applyFont="1" applyFill="1" applyBorder="1" applyAlignment="1" applyProtection="1">
      <alignment horizontal="right" vertical="center"/>
    </xf>
  </cellXfs>
  <cellStyles count="4">
    <cellStyle name="Comma" xfId="1" builtinId="3"/>
    <cellStyle name="Normal" xfId="0" builtinId="0"/>
    <cellStyle name="Normal_EXP 2009 (VAL &amp; QTY)" xfId="3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0000CC"/>
      <color rgb="FF40D4D0"/>
      <color rgb="FF81E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95"/>
  <sheetViews>
    <sheetView tabSelected="1" view="pageBreakPreview" topLeftCell="A46" zoomScale="60" zoomScaleNormal="75" workbookViewId="0">
      <selection activeCell="I45" sqref="I45"/>
    </sheetView>
  </sheetViews>
  <sheetFormatPr defaultColWidth="9" defaultRowHeight="23.25"/>
  <cols>
    <col min="1" max="1" width="58.85546875" style="3" customWidth="1"/>
    <col min="2" max="2" width="22.7109375" style="4" customWidth="1"/>
    <col min="3" max="3" width="24.7109375" style="5" customWidth="1"/>
    <col min="4" max="4" width="23.5703125" style="5" customWidth="1"/>
    <col min="5" max="5" width="24.28515625" style="5" customWidth="1"/>
    <col min="6" max="6" width="29.7109375" style="5" bestFit="1" customWidth="1"/>
    <col min="7" max="7" width="27.140625" style="3" customWidth="1"/>
    <col min="8" max="8" width="27.140625" style="5" customWidth="1"/>
    <col min="9" max="9" width="30.140625" style="6" customWidth="1"/>
    <col min="10" max="10" width="9" style="3" customWidth="1"/>
    <col min="11" max="11" width="9" style="3"/>
    <col min="12" max="13" width="29" style="1" customWidth="1"/>
    <col min="14" max="14" width="33.5703125" style="1" customWidth="1"/>
    <col min="15" max="16" width="9" style="3"/>
    <col min="17" max="17" width="17.42578125" style="3" bestFit="1" customWidth="1"/>
    <col min="18" max="18" width="20.85546875" style="3" customWidth="1"/>
    <col min="19" max="16384" width="9" style="3"/>
  </cols>
  <sheetData>
    <row r="2" spans="1:19" s="1" customFormat="1" ht="27.75">
      <c r="A2" s="184" t="s">
        <v>0</v>
      </c>
      <c r="B2" s="184"/>
      <c r="C2" s="184"/>
      <c r="D2" s="184"/>
      <c r="E2" s="184"/>
      <c r="F2" s="184"/>
      <c r="G2" s="184"/>
      <c r="H2" s="184"/>
      <c r="I2" s="184"/>
    </row>
    <row r="3" spans="1:19" s="1" customFormat="1" ht="27.75">
      <c r="A3" s="185" t="s">
        <v>62</v>
      </c>
      <c r="B3" s="185"/>
      <c r="C3" s="185"/>
      <c r="D3" s="185"/>
      <c r="E3" s="185"/>
      <c r="F3" s="185"/>
      <c r="G3" s="185"/>
      <c r="H3" s="185"/>
      <c r="I3" s="185"/>
    </row>
    <row r="4" spans="1:19" s="1" customFormat="1" ht="25.5">
      <c r="A4" s="7"/>
      <c r="B4" s="8"/>
      <c r="C4" s="70"/>
      <c r="D4" s="71"/>
      <c r="E4" s="72"/>
      <c r="F4" s="72"/>
      <c r="H4" s="9"/>
      <c r="I4" s="9"/>
    </row>
    <row r="5" spans="1:19" s="1" customFormat="1" ht="24" customHeight="1">
      <c r="A5" s="186" t="s">
        <v>1</v>
      </c>
      <c r="B5" s="189" t="s">
        <v>2</v>
      </c>
      <c r="C5" s="176" t="s">
        <v>60</v>
      </c>
      <c r="D5" s="177"/>
      <c r="E5" s="176" t="s">
        <v>61</v>
      </c>
      <c r="F5" s="177"/>
      <c r="G5" s="180" t="s">
        <v>3</v>
      </c>
      <c r="H5" s="181"/>
      <c r="I5" s="173" t="s">
        <v>4</v>
      </c>
    </row>
    <row r="6" spans="1:19" s="1" customFormat="1">
      <c r="A6" s="187"/>
      <c r="B6" s="190"/>
      <c r="C6" s="178"/>
      <c r="D6" s="179"/>
      <c r="E6" s="178"/>
      <c r="F6" s="179"/>
      <c r="G6" s="182"/>
      <c r="H6" s="183"/>
      <c r="I6" s="174"/>
    </row>
    <row r="7" spans="1:19" s="1" customFormat="1">
      <c r="A7" s="187"/>
      <c r="B7" s="190"/>
      <c r="C7" s="192" t="s">
        <v>5</v>
      </c>
      <c r="D7" s="192" t="s">
        <v>6</v>
      </c>
      <c r="E7" s="192" t="s">
        <v>5</v>
      </c>
      <c r="F7" s="192" t="s">
        <v>6</v>
      </c>
      <c r="G7" s="192" t="s">
        <v>5</v>
      </c>
      <c r="H7" s="192" t="s">
        <v>7</v>
      </c>
      <c r="I7" s="174"/>
    </row>
    <row r="8" spans="1:19" s="1" customFormat="1">
      <c r="A8" s="187"/>
      <c r="B8" s="190"/>
      <c r="C8" s="193"/>
      <c r="D8" s="193"/>
      <c r="E8" s="193"/>
      <c r="F8" s="193"/>
      <c r="G8" s="193"/>
      <c r="H8" s="193"/>
      <c r="I8" s="174"/>
    </row>
    <row r="9" spans="1:19" s="1" customFormat="1" ht="93.75" customHeight="1">
      <c r="A9" s="188"/>
      <c r="B9" s="191"/>
      <c r="C9" s="194"/>
      <c r="D9" s="194"/>
      <c r="E9" s="194"/>
      <c r="F9" s="194"/>
      <c r="G9" s="194"/>
      <c r="H9" s="194"/>
      <c r="I9" s="175"/>
    </row>
    <row r="10" spans="1:19" s="1" customFormat="1">
      <c r="A10" s="10"/>
      <c r="B10" s="11"/>
      <c r="C10" s="73"/>
      <c r="D10" s="73"/>
      <c r="E10" s="74"/>
      <c r="F10" s="135"/>
      <c r="G10" s="132"/>
      <c r="H10" s="125"/>
      <c r="I10" s="17"/>
    </row>
    <row r="11" spans="1:19" s="1" customFormat="1" ht="22.5" customHeight="1">
      <c r="A11" s="12" t="s">
        <v>50</v>
      </c>
      <c r="B11" s="13" t="s">
        <v>8</v>
      </c>
      <c r="C11" s="165">
        <v>177.26105299999998</v>
      </c>
      <c r="D11" s="166">
        <v>740.93892500000004</v>
      </c>
      <c r="E11" s="166">
        <v>34.363683999999999</v>
      </c>
      <c r="F11" s="166">
        <v>137.07920200000001</v>
      </c>
      <c r="G11" s="127">
        <f>((E11-C11)/C11)*100</f>
        <v>-80.614081086385056</v>
      </c>
      <c r="H11" s="127">
        <f>((F11-D11)/D11)*100</f>
        <v>-81.499257580508413</v>
      </c>
      <c r="I11" s="103">
        <f>F11/$F$70*100</f>
        <v>2.5995150906713742</v>
      </c>
      <c r="L11" s="145"/>
      <c r="M11" s="146"/>
      <c r="N11" s="146"/>
      <c r="Q11" s="151"/>
      <c r="R11" s="151"/>
      <c r="S11" s="151"/>
    </row>
    <row r="12" spans="1:19" s="1" customFormat="1">
      <c r="A12" s="12" t="s">
        <v>9</v>
      </c>
      <c r="B12" s="13" t="s">
        <v>8</v>
      </c>
      <c r="C12" s="165">
        <v>29.619537000000005</v>
      </c>
      <c r="D12" s="166">
        <v>128.06535299999999</v>
      </c>
      <c r="E12" s="166">
        <v>18.645384</v>
      </c>
      <c r="F12" s="166">
        <v>73.891452999999998</v>
      </c>
      <c r="G12" s="127">
        <f t="shared" ref="G12:H17" si="0">((E12-C12)/C12)*100</f>
        <v>-37.050386709285846</v>
      </c>
      <c r="H12" s="127">
        <f t="shared" si="0"/>
        <v>-42.301761351487464</v>
      </c>
      <c r="I12" s="103">
        <f t="shared" ref="I12:I17" si="1">F12/$F$70*100</f>
        <v>1.4012479234095232</v>
      </c>
      <c r="L12" s="145"/>
      <c r="M12" s="146"/>
      <c r="N12" s="146"/>
      <c r="Q12" s="151"/>
      <c r="R12" s="151"/>
    </row>
    <row r="13" spans="1:19" s="1" customFormat="1">
      <c r="A13" s="12" t="s">
        <v>10</v>
      </c>
      <c r="B13" s="13" t="s">
        <v>8</v>
      </c>
      <c r="C13" s="165">
        <v>136.17505091050532</v>
      </c>
      <c r="D13" s="166">
        <v>713.987572</v>
      </c>
      <c r="E13" s="166">
        <v>328.58504437355612</v>
      </c>
      <c r="F13" s="166">
        <v>600.115542</v>
      </c>
      <c r="G13" s="127">
        <f t="shared" si="0"/>
        <v>141.29606868258361</v>
      </c>
      <c r="H13" s="127">
        <f t="shared" si="0"/>
        <v>-15.94874119181447</v>
      </c>
      <c r="I13" s="103">
        <f t="shared" si="1"/>
        <v>11.380350810441914</v>
      </c>
      <c r="L13" s="145"/>
      <c r="M13" s="146"/>
      <c r="N13" s="146"/>
      <c r="Q13" s="151"/>
      <c r="R13" s="151"/>
    </row>
    <row r="14" spans="1:19" s="1" customFormat="1">
      <c r="A14" s="12" t="s">
        <v>11</v>
      </c>
      <c r="B14" s="13" t="s">
        <v>8</v>
      </c>
      <c r="C14" s="165">
        <v>29.467891216000005</v>
      </c>
      <c r="D14" s="166">
        <v>128.448679</v>
      </c>
      <c r="E14" s="166">
        <v>40.158726342800009</v>
      </c>
      <c r="F14" s="166">
        <v>156.68791100000001</v>
      </c>
      <c r="G14" s="127">
        <f t="shared" si="0"/>
        <v>36.279607008306265</v>
      </c>
      <c r="H14" s="127">
        <f t="shared" si="0"/>
        <v>21.984836449738822</v>
      </c>
      <c r="I14" s="103">
        <f t="shared" si="1"/>
        <v>2.9713667954550336</v>
      </c>
      <c r="L14" s="145"/>
      <c r="M14" s="146"/>
      <c r="N14" s="146"/>
      <c r="Q14" s="151"/>
      <c r="R14" s="151"/>
    </row>
    <row r="15" spans="1:19" s="1" customFormat="1">
      <c r="A15" s="12" t="s">
        <v>12</v>
      </c>
      <c r="B15" s="13" t="s">
        <v>8</v>
      </c>
      <c r="C15" s="165">
        <v>3.4540000000000001E-2</v>
      </c>
      <c r="D15" s="166">
        <v>2.0060999999999999E-2</v>
      </c>
      <c r="E15" s="165">
        <v>0</v>
      </c>
      <c r="F15" s="165">
        <v>0</v>
      </c>
      <c r="G15" s="171">
        <f t="shared" si="0"/>
        <v>-100</v>
      </c>
      <c r="H15" s="127">
        <f t="shared" si="0"/>
        <v>-100</v>
      </c>
      <c r="I15" s="103">
        <f t="shared" si="1"/>
        <v>0</v>
      </c>
      <c r="L15" s="147"/>
      <c r="M15" s="148"/>
      <c r="N15" s="148"/>
      <c r="Q15" s="151"/>
      <c r="R15" s="151"/>
    </row>
    <row r="16" spans="1:19" s="1" customFormat="1">
      <c r="A16" s="12"/>
      <c r="B16" s="14"/>
      <c r="C16" s="98"/>
      <c r="D16" s="98"/>
      <c r="E16" s="166"/>
      <c r="F16" s="136"/>
      <c r="G16" s="127"/>
      <c r="H16" s="97"/>
      <c r="I16" s="103"/>
      <c r="L16" s="149"/>
      <c r="M16" s="150"/>
      <c r="N16" s="150"/>
    </row>
    <row r="17" spans="1:18" s="1" customFormat="1">
      <c r="A17" s="60" t="s">
        <v>13</v>
      </c>
      <c r="B17" s="61" t="s">
        <v>8</v>
      </c>
      <c r="C17" s="77">
        <v>372.55807212650529</v>
      </c>
      <c r="D17" s="77">
        <v>1711.4605899999999</v>
      </c>
      <c r="E17" s="77">
        <f>SUM(E11:E15)</f>
        <v>421.75283871635611</v>
      </c>
      <c r="F17" s="77">
        <f>SUM(F11:F15)</f>
        <v>967.77410800000007</v>
      </c>
      <c r="G17" s="128">
        <f t="shared" si="0"/>
        <v>13.204590175446878</v>
      </c>
      <c r="H17" s="128">
        <f t="shared" si="0"/>
        <v>-43.453322054000665</v>
      </c>
      <c r="I17" s="104">
        <f t="shared" si="1"/>
        <v>18.352480619977847</v>
      </c>
    </row>
    <row r="18" spans="1:18" s="1" customFormat="1">
      <c r="A18" s="15"/>
      <c r="B18" s="16"/>
      <c r="C18" s="75"/>
      <c r="D18" s="76"/>
      <c r="E18" s="99"/>
      <c r="F18" s="160"/>
      <c r="G18" s="130"/>
      <c r="H18" s="130"/>
      <c r="I18" s="163"/>
    </row>
    <row r="19" spans="1:18" s="1" customFormat="1">
      <c r="A19" s="12"/>
      <c r="B19" s="14"/>
      <c r="C19" s="100"/>
      <c r="D19" s="101"/>
      <c r="E19" s="100"/>
      <c r="F19" s="138"/>
      <c r="G19" s="127"/>
      <c r="H19" s="97"/>
      <c r="I19" s="103"/>
    </row>
    <row r="20" spans="1:18" s="1" customFormat="1">
      <c r="A20" s="12" t="s">
        <v>14</v>
      </c>
      <c r="B20" s="8" t="s">
        <v>8</v>
      </c>
      <c r="C20" s="165">
        <v>109.24499759999999</v>
      </c>
      <c r="D20" s="166">
        <v>537.38755600000002</v>
      </c>
      <c r="E20" s="166">
        <v>114.79684555000001</v>
      </c>
      <c r="F20" s="166">
        <v>719.37775699999997</v>
      </c>
      <c r="G20" s="127">
        <f t="shared" ref="G20" si="2">((E20-C20)/C20)*100</f>
        <v>5.0820157187682753</v>
      </c>
      <c r="H20" s="127">
        <f t="shared" ref="H20" si="3">((F20-D20)/D20)*100</f>
        <v>33.865726693529901</v>
      </c>
      <c r="I20" s="103">
        <f t="shared" ref="I20:I27" si="4">F20/$F$70*100</f>
        <v>13.641991694807389</v>
      </c>
      <c r="L20" s="152"/>
      <c r="M20" s="153"/>
      <c r="N20" s="153"/>
      <c r="Q20" s="151"/>
      <c r="R20" s="151"/>
    </row>
    <row r="21" spans="1:18" s="1" customFormat="1">
      <c r="A21" s="12" t="s">
        <v>15</v>
      </c>
      <c r="B21" s="8" t="s">
        <v>8</v>
      </c>
      <c r="C21" s="165">
        <v>55.531042469499994</v>
      </c>
      <c r="D21" s="166">
        <v>282.71572800000001</v>
      </c>
      <c r="E21" s="166">
        <v>821.66211759806436</v>
      </c>
      <c r="F21" s="166">
        <v>375.88762000000003</v>
      </c>
      <c r="G21" s="127">
        <f>((E21-C21)/C21)*100</f>
        <v>1379.6446835107697</v>
      </c>
      <c r="H21" s="127">
        <f>((F21-D21)/D21)*100</f>
        <v>32.956034197007959</v>
      </c>
      <c r="I21" s="103">
        <f t="shared" si="4"/>
        <v>7.1281822941057618</v>
      </c>
      <c r="L21" s="152"/>
      <c r="M21" s="152"/>
      <c r="N21" s="154"/>
      <c r="Q21" s="151"/>
      <c r="R21" s="151"/>
    </row>
    <row r="22" spans="1:18" s="1" customFormat="1">
      <c r="A22" s="12" t="s">
        <v>16</v>
      </c>
      <c r="B22" s="14"/>
      <c r="C22" s="102"/>
      <c r="D22" s="166">
        <v>219.60916399999999</v>
      </c>
      <c r="E22" s="102"/>
      <c r="F22" s="166">
        <v>263.54574300000002</v>
      </c>
      <c r="G22" s="127"/>
      <c r="H22" s="127">
        <f t="shared" ref="H22:H27" si="5">((F22-D22)/D22)*100</f>
        <v>20.006714747113204</v>
      </c>
      <c r="I22" s="103">
        <f t="shared" si="4"/>
        <v>4.9977759281871199</v>
      </c>
      <c r="L22" s="152"/>
      <c r="M22" s="152"/>
      <c r="N22" s="154"/>
      <c r="Q22" s="151"/>
      <c r="R22" s="151"/>
    </row>
    <row r="23" spans="1:18" s="1" customFormat="1">
      <c r="A23" s="12" t="s">
        <v>17</v>
      </c>
      <c r="B23" s="14"/>
      <c r="C23" s="102"/>
      <c r="D23" s="166">
        <v>5.0139339999999999</v>
      </c>
      <c r="E23" s="102"/>
      <c r="F23" s="166">
        <v>4.6353470000000003</v>
      </c>
      <c r="G23" s="127"/>
      <c r="H23" s="127">
        <f t="shared" si="5"/>
        <v>-7.5506977156061401</v>
      </c>
      <c r="I23" s="103">
        <f t="shared" si="4"/>
        <v>8.7902864192324973E-2</v>
      </c>
      <c r="L23" s="152"/>
      <c r="M23" s="152"/>
      <c r="N23" s="154"/>
      <c r="Q23" s="151"/>
      <c r="R23" s="151"/>
    </row>
    <row r="24" spans="1:18" s="1" customFormat="1">
      <c r="A24" s="12" t="s">
        <v>18</v>
      </c>
      <c r="B24" s="14"/>
      <c r="C24" s="102"/>
      <c r="D24" s="166">
        <v>102.967248</v>
      </c>
      <c r="E24" s="102"/>
      <c r="F24" s="166">
        <v>112.480861</v>
      </c>
      <c r="G24" s="127"/>
      <c r="H24" s="127">
        <f t="shared" si="5"/>
        <v>9.2394554431521829</v>
      </c>
      <c r="I24" s="103">
        <f t="shared" si="4"/>
        <v>2.1330420028357713</v>
      </c>
      <c r="L24" s="152"/>
      <c r="M24" s="152"/>
      <c r="N24" s="154"/>
      <c r="Q24" s="151"/>
      <c r="R24" s="151"/>
    </row>
    <row r="25" spans="1:18" s="1" customFormat="1">
      <c r="A25" s="12" t="s">
        <v>19</v>
      </c>
      <c r="B25" s="14"/>
      <c r="C25" s="102"/>
      <c r="D25" s="166">
        <v>276.33946500000002</v>
      </c>
      <c r="E25" s="102"/>
      <c r="F25" s="166">
        <v>351.54858999999999</v>
      </c>
      <c r="G25" s="127"/>
      <c r="H25" s="127">
        <f t="shared" si="5"/>
        <v>27.216208513684414</v>
      </c>
      <c r="I25" s="103">
        <f t="shared" si="4"/>
        <v>6.6666266762279784</v>
      </c>
      <c r="L25" s="152"/>
      <c r="M25" s="155"/>
      <c r="N25" s="156"/>
      <c r="Q25" s="151"/>
      <c r="R25" s="151"/>
    </row>
    <row r="26" spans="1:18" s="1" customFormat="1">
      <c r="A26" s="12" t="s">
        <v>20</v>
      </c>
      <c r="B26" s="14"/>
      <c r="C26" s="102"/>
      <c r="D26" s="166">
        <v>196.91703799999999</v>
      </c>
      <c r="E26" s="102"/>
      <c r="F26" s="166">
        <v>229.58125899999999</v>
      </c>
      <c r="G26" s="127"/>
      <c r="H26" s="127">
        <f t="shared" si="5"/>
        <v>16.587808415034154</v>
      </c>
      <c r="I26" s="103">
        <f t="shared" si="4"/>
        <v>4.3536870553552909</v>
      </c>
      <c r="L26" s="152"/>
      <c r="M26" s="155"/>
      <c r="N26" s="156"/>
      <c r="Q26" s="151"/>
      <c r="R26" s="151"/>
    </row>
    <row r="27" spans="1:18" s="1" customFormat="1">
      <c r="A27" s="12" t="s">
        <v>21</v>
      </c>
      <c r="B27" s="14"/>
      <c r="C27" s="102"/>
      <c r="D27" s="166">
        <v>132.19046800000001</v>
      </c>
      <c r="E27" s="102"/>
      <c r="F27" s="166">
        <v>161.95565500000001</v>
      </c>
      <c r="G27" s="127"/>
      <c r="H27" s="127">
        <f t="shared" si="5"/>
        <v>22.516893578136056</v>
      </c>
      <c r="I27" s="103">
        <f t="shared" si="4"/>
        <v>3.0712621830995688</v>
      </c>
      <c r="L27" s="152"/>
      <c r="M27" s="155"/>
      <c r="N27" s="156"/>
      <c r="Q27" s="151"/>
      <c r="R27" s="151"/>
    </row>
    <row r="28" spans="1:18" s="1" customFormat="1">
      <c r="A28" s="12"/>
      <c r="B28" s="14"/>
      <c r="C28" s="103"/>
      <c r="D28" s="101"/>
      <c r="E28" s="103"/>
      <c r="F28" s="138"/>
      <c r="G28" s="127"/>
      <c r="H28" s="97"/>
      <c r="I28" s="103"/>
      <c r="L28" s="152"/>
      <c r="M28" s="155"/>
      <c r="N28" s="156"/>
      <c r="Q28" s="151"/>
      <c r="R28" s="151"/>
    </row>
    <row r="29" spans="1:18" s="1" customFormat="1">
      <c r="A29" s="60" t="s">
        <v>13</v>
      </c>
      <c r="B29" s="61" t="s">
        <v>8</v>
      </c>
      <c r="C29" s="104">
        <v>164.77604006949997</v>
      </c>
      <c r="D29" s="104">
        <v>1753.1406010000001</v>
      </c>
      <c r="E29" s="77">
        <f>SUM(E20:E21)</f>
        <v>936.45896314806441</v>
      </c>
      <c r="F29" s="77">
        <f>SUM(F20:F27)</f>
        <v>2219.0128319999999</v>
      </c>
      <c r="G29" s="128">
        <f t="shared" ref="G29" si="6">((E29-C29)/C29)*100</f>
        <v>468.3222893043677</v>
      </c>
      <c r="H29" s="128">
        <f t="shared" ref="H29" si="7">((F29-D29)/D29)*100</f>
        <v>26.573580620645259</v>
      </c>
      <c r="I29" s="104">
        <f t="shared" ref="I29" si="8">F29/$F$70*100</f>
        <v>42.080470698811197</v>
      </c>
      <c r="L29" s="152"/>
      <c r="M29" s="155"/>
      <c r="N29" s="157"/>
      <c r="Q29" s="151"/>
      <c r="R29" s="151"/>
    </row>
    <row r="30" spans="1:18" s="1" customFormat="1">
      <c r="A30" s="12"/>
      <c r="B30" s="14"/>
      <c r="C30" s="105"/>
      <c r="D30" s="101"/>
      <c r="E30" s="105"/>
      <c r="F30" s="160"/>
      <c r="G30" s="130"/>
      <c r="H30" s="130"/>
      <c r="I30" s="163"/>
      <c r="L30" s="144"/>
      <c r="M30" s="158"/>
      <c r="N30" s="159"/>
      <c r="Q30" s="151"/>
      <c r="R30" s="151"/>
    </row>
    <row r="31" spans="1:18" s="1" customFormat="1">
      <c r="A31" s="10"/>
      <c r="B31" s="11"/>
      <c r="C31" s="106"/>
      <c r="D31" s="106"/>
      <c r="E31" s="106"/>
      <c r="F31" s="139"/>
      <c r="G31" s="127"/>
      <c r="H31" s="97"/>
      <c r="I31" s="103"/>
    </row>
    <row r="32" spans="1:18" s="1" customFormat="1">
      <c r="A32" s="12" t="s">
        <v>22</v>
      </c>
      <c r="B32" s="19" t="s">
        <v>23</v>
      </c>
      <c r="C32" s="165">
        <v>41.79853</v>
      </c>
      <c r="D32" s="166">
        <v>22.832253000000001</v>
      </c>
      <c r="E32" s="166">
        <v>4.1390910000000005</v>
      </c>
      <c r="F32" s="166">
        <v>3.4654690000000001</v>
      </c>
      <c r="G32" s="127">
        <f>((E32-C32)/C32)*100</f>
        <v>-90.097520175948773</v>
      </c>
      <c r="H32" s="127">
        <f>((F32-D32)/D32)*100</f>
        <v>-84.822045375898739</v>
      </c>
      <c r="I32" s="103">
        <f t="shared" ref="I32:I42" si="9">F32/$F$70*100</f>
        <v>6.5717766300928973E-2</v>
      </c>
      <c r="Q32" s="151"/>
      <c r="R32" s="151"/>
    </row>
    <row r="33" spans="1:18" s="1" customFormat="1">
      <c r="A33" s="12" t="s">
        <v>24</v>
      </c>
      <c r="B33" s="19" t="s">
        <v>23</v>
      </c>
      <c r="C33" s="165">
        <v>25.999871300000002</v>
      </c>
      <c r="D33" s="166">
        <v>52.194040999999999</v>
      </c>
      <c r="E33" s="166">
        <v>41.106283999999988</v>
      </c>
      <c r="F33" s="166">
        <v>71.115538999999998</v>
      </c>
      <c r="G33" s="127">
        <f t="shared" ref="G33:G37" si="10">((E33-C33)/C33)*100</f>
        <v>58.101874911973063</v>
      </c>
      <c r="H33" s="127">
        <f t="shared" ref="H33:H42" si="11">((F33-D33)/D33)*100</f>
        <v>36.252218907518582</v>
      </c>
      <c r="I33" s="103">
        <f t="shared" si="9"/>
        <v>1.3486066019827621</v>
      </c>
      <c r="Q33" s="151"/>
      <c r="R33" s="151"/>
    </row>
    <row r="34" spans="1:18" s="1" customFormat="1">
      <c r="A34" s="12" t="s">
        <v>25</v>
      </c>
      <c r="B34" s="19" t="s">
        <v>23</v>
      </c>
      <c r="C34" s="165">
        <v>15.4692258</v>
      </c>
      <c r="D34" s="166">
        <v>15.888432999999999</v>
      </c>
      <c r="E34" s="166">
        <v>17.255210592200005</v>
      </c>
      <c r="F34" s="166">
        <v>21.513337</v>
      </c>
      <c r="G34" s="127">
        <f t="shared" si="10"/>
        <v>11.54540515014012</v>
      </c>
      <c r="H34" s="127">
        <f t="shared" si="11"/>
        <v>35.402509485988965</v>
      </c>
      <c r="I34" s="103">
        <f t="shared" si="9"/>
        <v>0.40797030742999818</v>
      </c>
      <c r="Q34" s="151"/>
      <c r="R34" s="151"/>
    </row>
    <row r="35" spans="1:18" s="1" customFormat="1">
      <c r="A35" s="12" t="s">
        <v>26</v>
      </c>
      <c r="B35" s="19" t="s">
        <v>23</v>
      </c>
      <c r="C35" s="165">
        <v>83.451049999999995</v>
      </c>
      <c r="D35" s="166">
        <v>113.635131</v>
      </c>
      <c r="E35" s="166">
        <v>171.20084312999998</v>
      </c>
      <c r="F35" s="166">
        <v>193.81709699999999</v>
      </c>
      <c r="G35" s="127">
        <f t="shared" si="10"/>
        <v>105.15121514947982</v>
      </c>
      <c r="H35" s="127">
        <f t="shared" si="11"/>
        <v>70.560895468145318</v>
      </c>
      <c r="I35" s="103">
        <f t="shared" si="9"/>
        <v>3.6754698096478378</v>
      </c>
      <c r="Q35" s="151"/>
      <c r="R35" s="151"/>
    </row>
    <row r="36" spans="1:18" s="1" customFormat="1">
      <c r="A36" s="12" t="s">
        <v>27</v>
      </c>
      <c r="B36" s="19" t="s">
        <v>23</v>
      </c>
      <c r="C36" s="165">
        <v>3.2252046000000001</v>
      </c>
      <c r="D36" s="166">
        <v>7.010872</v>
      </c>
      <c r="E36" s="166">
        <v>9.1821104000000009</v>
      </c>
      <c r="F36" s="166">
        <v>23.428708</v>
      </c>
      <c r="G36" s="127">
        <f t="shared" si="10"/>
        <v>184.69853974535448</v>
      </c>
      <c r="H36" s="127">
        <f t="shared" si="11"/>
        <v>234.17680425487731</v>
      </c>
      <c r="I36" s="103">
        <f t="shared" si="9"/>
        <v>0.44429263602609198</v>
      </c>
      <c r="Q36" s="151"/>
      <c r="R36" s="151"/>
    </row>
    <row r="37" spans="1:18" s="1" customFormat="1">
      <c r="A37" s="12" t="s">
        <v>28</v>
      </c>
      <c r="B37" s="19" t="s">
        <v>23</v>
      </c>
      <c r="C37" s="165">
        <v>92.059231199999985</v>
      </c>
      <c r="D37" s="166">
        <v>27.959399999999999</v>
      </c>
      <c r="E37" s="166">
        <v>6.8769283000000003</v>
      </c>
      <c r="F37" s="166">
        <v>28.328807000000001</v>
      </c>
      <c r="G37" s="127">
        <f t="shared" si="10"/>
        <v>-92.529887323238896</v>
      </c>
      <c r="H37" s="127">
        <f t="shared" si="11"/>
        <v>1.3212264927001385</v>
      </c>
      <c r="I37" s="103">
        <f t="shared" si="9"/>
        <v>0.53721615112128285</v>
      </c>
      <c r="Q37" s="151"/>
      <c r="R37" s="151"/>
    </row>
    <row r="38" spans="1:18" s="1" customFormat="1">
      <c r="A38" s="20" t="s">
        <v>29</v>
      </c>
      <c r="B38" s="14"/>
      <c r="C38" s="107"/>
      <c r="D38" s="166">
        <v>13.347690999999999</v>
      </c>
      <c r="E38" s="166"/>
      <c r="F38" s="166">
        <v>20.346398000000001</v>
      </c>
      <c r="G38" s="127"/>
      <c r="H38" s="127">
        <f t="shared" si="11"/>
        <v>52.43384042977921</v>
      </c>
      <c r="I38" s="103">
        <f t="shared" si="9"/>
        <v>0.385840943557622</v>
      </c>
      <c r="Q38" s="151"/>
      <c r="R38" s="151"/>
    </row>
    <row r="39" spans="1:18" s="1" customFormat="1">
      <c r="A39" s="12" t="s">
        <v>30</v>
      </c>
      <c r="B39" s="14"/>
      <c r="C39" s="107"/>
      <c r="D39" s="166">
        <v>138.28521799999999</v>
      </c>
      <c r="E39" s="108"/>
      <c r="F39" s="195">
        <v>191.01139699999999</v>
      </c>
      <c r="G39" s="127"/>
      <c r="H39" s="127">
        <f t="shared" si="11"/>
        <v>38.12857206473074</v>
      </c>
      <c r="I39" s="103">
        <f t="shared" si="9"/>
        <v>3.6222636384454643</v>
      </c>
      <c r="Q39" s="151"/>
      <c r="R39" s="151"/>
    </row>
    <row r="40" spans="1:18" s="1" customFormat="1">
      <c r="A40" s="12" t="s">
        <v>31</v>
      </c>
      <c r="B40" s="14"/>
      <c r="C40" s="107"/>
      <c r="D40" s="166">
        <v>154.32517799999999</v>
      </c>
      <c r="E40" s="166"/>
      <c r="F40" s="166">
        <v>242.10460699999999</v>
      </c>
      <c r="G40" s="127"/>
      <c r="H40" s="127">
        <f t="shared" si="11"/>
        <v>56.879525517216635</v>
      </c>
      <c r="I40" s="103">
        <f t="shared" si="9"/>
        <v>4.5911748116068134</v>
      </c>
      <c r="Q40" s="151"/>
      <c r="R40" s="151"/>
    </row>
    <row r="41" spans="1:18" s="1" customFormat="1">
      <c r="A41" s="21" t="s">
        <v>32</v>
      </c>
      <c r="B41" s="14"/>
      <c r="C41" s="107"/>
      <c r="D41" s="166">
        <v>24.955670999999999</v>
      </c>
      <c r="E41" s="166"/>
      <c r="F41" s="166">
        <v>44.956809999999997</v>
      </c>
      <c r="G41" s="127"/>
      <c r="H41" s="127">
        <f t="shared" si="11"/>
        <v>80.146668867368859</v>
      </c>
      <c r="I41" s="103">
        <f t="shared" si="9"/>
        <v>0.8525429410031562</v>
      </c>
      <c r="Q41" s="151"/>
      <c r="R41" s="151"/>
    </row>
    <row r="42" spans="1:18" s="1" customFormat="1">
      <c r="A42" s="21" t="s">
        <v>31</v>
      </c>
      <c r="B42" s="14"/>
      <c r="C42" s="107"/>
      <c r="D42" s="166">
        <v>129.369507</v>
      </c>
      <c r="E42" s="166"/>
      <c r="F42" s="166">
        <v>197.147797</v>
      </c>
      <c r="G42" s="127"/>
      <c r="H42" s="127">
        <f t="shared" si="11"/>
        <v>52.391240850906229</v>
      </c>
      <c r="I42" s="103">
        <f t="shared" si="9"/>
        <v>3.738631870603657</v>
      </c>
      <c r="Q42" s="151"/>
      <c r="R42" s="151"/>
    </row>
    <row r="43" spans="1:18" s="1" customFormat="1">
      <c r="A43" s="12"/>
      <c r="B43" s="14"/>
      <c r="C43" s="98"/>
      <c r="D43" s="98"/>
      <c r="E43" s="98"/>
      <c r="F43" s="136"/>
      <c r="G43" s="127"/>
      <c r="H43" s="97"/>
      <c r="I43" s="103"/>
      <c r="Q43" s="151"/>
      <c r="R43" s="151"/>
    </row>
    <row r="44" spans="1:18" s="1" customFormat="1">
      <c r="A44" s="60" t="s">
        <v>13</v>
      </c>
      <c r="B44" s="61"/>
      <c r="C44" s="104">
        <v>262.00311289999996</v>
      </c>
      <c r="D44" s="104">
        <v>545.47821699999997</v>
      </c>
      <c r="E44" s="77">
        <f>SUM(E32:E37)</f>
        <v>249.76046742219998</v>
      </c>
      <c r="F44" s="77">
        <f>SUM(F32:F40)</f>
        <v>795.13135899999997</v>
      </c>
      <c r="G44" s="128">
        <f t="shared" ref="G44" si="12">((E44-C44)/C44)*100</f>
        <v>-4.6727099316841683</v>
      </c>
      <c r="H44" s="128">
        <f t="shared" ref="H44" si="13">((F44-D44)/D44)*100</f>
        <v>45.767756478532306</v>
      </c>
      <c r="I44" s="104">
        <f>F44/$F$70*100</f>
        <v>15.078552666118803</v>
      </c>
      <c r="Q44" s="151"/>
      <c r="R44" s="151"/>
    </row>
    <row r="45" spans="1:18" s="1" customFormat="1">
      <c r="A45" s="15"/>
      <c r="B45" s="16"/>
      <c r="C45" s="98"/>
      <c r="D45" s="109"/>
      <c r="E45" s="98"/>
      <c r="F45" s="160"/>
      <c r="G45" s="130"/>
      <c r="H45" s="130"/>
      <c r="I45" s="163"/>
      <c r="Q45" s="151"/>
      <c r="R45" s="151"/>
    </row>
    <row r="46" spans="1:18" s="1" customFormat="1">
      <c r="A46" s="22"/>
      <c r="B46" s="23"/>
      <c r="C46" s="100"/>
      <c r="D46" s="110"/>
      <c r="E46" s="100"/>
      <c r="F46" s="140"/>
      <c r="G46" s="127"/>
      <c r="H46" s="97"/>
      <c r="I46" s="103"/>
    </row>
    <row r="47" spans="1:18" s="1" customFormat="1" ht="22.5" customHeight="1">
      <c r="A47" s="12" t="s">
        <v>51</v>
      </c>
      <c r="B47" s="8" t="s">
        <v>8</v>
      </c>
      <c r="C47" s="166">
        <v>43.704227210000006</v>
      </c>
      <c r="D47" s="168">
        <v>454.70619599999998</v>
      </c>
      <c r="E47" s="166">
        <v>56.396425600000001</v>
      </c>
      <c r="F47" s="166">
        <v>1067.831408</v>
      </c>
      <c r="G47" s="127">
        <f t="shared" ref="G47" si="14">((E47-C47)/C47)*100</f>
        <v>29.041123022296293</v>
      </c>
      <c r="H47" s="127">
        <f t="shared" ref="H47" si="15">((F47-D47)/D47)*100</f>
        <v>134.83986305741917</v>
      </c>
      <c r="I47" s="103">
        <f t="shared" ref="I47:I53" si="16">F47/$F$70*100</f>
        <v>20.24992718726843</v>
      </c>
      <c r="Q47" s="151"/>
      <c r="R47" s="151"/>
    </row>
    <row r="48" spans="1:18" s="1" customFormat="1" ht="22.5" customHeight="1">
      <c r="A48" s="12" t="s">
        <v>33</v>
      </c>
      <c r="B48" s="8" t="s">
        <v>8</v>
      </c>
      <c r="C48" s="166">
        <v>0.42358085000000001</v>
      </c>
      <c r="D48" s="168">
        <v>7.6274300000000004</v>
      </c>
      <c r="E48" s="166">
        <v>0.50447158000000003</v>
      </c>
      <c r="F48" s="166">
        <v>9.0889629999999997</v>
      </c>
      <c r="G48" s="127">
        <f t="shared" ref="G48:G53" si="17">((E48-C48)/C48)*100</f>
        <v>19.09688079619275</v>
      </c>
      <c r="H48" s="127">
        <f t="shared" ref="H48:H53" si="18">((F48-D48)/D48)*100</f>
        <v>19.161539338938532</v>
      </c>
      <c r="I48" s="103">
        <f t="shared" si="16"/>
        <v>0.17235945447839535</v>
      </c>
      <c r="Q48" s="151"/>
      <c r="R48" s="151"/>
    </row>
    <row r="49" spans="1:18" s="1" customFormat="1" ht="22.5" customHeight="1">
      <c r="A49" s="12" t="s">
        <v>52</v>
      </c>
      <c r="B49" s="8" t="s">
        <v>8</v>
      </c>
      <c r="C49" s="166">
        <v>0.41859620000000003</v>
      </c>
      <c r="D49" s="168">
        <v>6.3689220000000004</v>
      </c>
      <c r="E49" s="166">
        <v>0.50625390999999997</v>
      </c>
      <c r="F49" s="166">
        <v>6.5186599999999997</v>
      </c>
      <c r="G49" s="127">
        <f t="shared" si="17"/>
        <v>20.940875717457523</v>
      </c>
      <c r="H49" s="127">
        <f t="shared" si="18"/>
        <v>2.3510729131240615</v>
      </c>
      <c r="I49" s="103">
        <f t="shared" si="16"/>
        <v>0.12361725771467401</v>
      </c>
      <c r="Q49" s="151"/>
      <c r="R49" s="151"/>
    </row>
    <row r="50" spans="1:18" s="1" customFormat="1" ht="22.5" customHeight="1">
      <c r="A50" s="12" t="s">
        <v>34</v>
      </c>
      <c r="B50" s="8" t="s">
        <v>8</v>
      </c>
      <c r="C50" s="166">
        <v>0.34650999999999998</v>
      </c>
      <c r="D50" s="168">
        <v>6.414987</v>
      </c>
      <c r="E50" s="166">
        <v>0.35954439999999999</v>
      </c>
      <c r="F50" s="166">
        <v>10.061806000000001</v>
      </c>
      <c r="G50" s="127">
        <f t="shared" si="17"/>
        <v>3.761623041182073</v>
      </c>
      <c r="H50" s="127">
        <f t="shared" si="18"/>
        <v>56.848423854950923</v>
      </c>
      <c r="I50" s="103">
        <f t="shared" si="16"/>
        <v>0.19080805953632396</v>
      </c>
      <c r="Q50" s="151"/>
      <c r="R50" s="151"/>
    </row>
    <row r="51" spans="1:18" s="1" customFormat="1" ht="22.5" customHeight="1">
      <c r="A51" s="12" t="s">
        <v>35</v>
      </c>
      <c r="B51" s="8" t="s">
        <v>8</v>
      </c>
      <c r="C51" s="166">
        <v>1.4994320000000001</v>
      </c>
      <c r="D51" s="168">
        <v>19.738904999999999</v>
      </c>
      <c r="E51" s="166">
        <v>4.9885259500000005</v>
      </c>
      <c r="F51" s="166">
        <v>65.120368999999997</v>
      </c>
      <c r="G51" s="127">
        <f t="shared" si="17"/>
        <v>232.69437693740031</v>
      </c>
      <c r="H51" s="127">
        <f t="shared" si="18"/>
        <v>229.90872087382758</v>
      </c>
      <c r="I51" s="103">
        <f t="shared" si="16"/>
        <v>1.2349165989862438</v>
      </c>
      <c r="Q51" s="151"/>
      <c r="R51" s="151"/>
    </row>
    <row r="52" spans="1:18" s="1" customFormat="1" ht="22.5" customHeight="1">
      <c r="A52" s="12" t="s">
        <v>36</v>
      </c>
      <c r="B52" s="8" t="s">
        <v>8</v>
      </c>
      <c r="C52" s="166">
        <v>5.1999999999999998E-3</v>
      </c>
      <c r="D52" s="168">
        <v>2.4166E-2</v>
      </c>
      <c r="E52" s="103">
        <v>0</v>
      </c>
      <c r="F52" s="166">
        <v>0</v>
      </c>
      <c r="G52" s="127">
        <f t="shared" si="17"/>
        <v>-100</v>
      </c>
      <c r="H52" s="127">
        <f t="shared" si="18"/>
        <v>-100</v>
      </c>
      <c r="I52" s="103">
        <f t="shared" si="16"/>
        <v>0</v>
      </c>
      <c r="Q52" s="151"/>
      <c r="R52" s="151"/>
    </row>
    <row r="53" spans="1:18" s="1" customFormat="1" ht="22.5" customHeight="1">
      <c r="A53" s="12" t="s">
        <v>37</v>
      </c>
      <c r="B53" s="8" t="s">
        <v>8</v>
      </c>
      <c r="C53" s="166">
        <v>3.2588940595999989</v>
      </c>
      <c r="D53" s="168">
        <v>75.605144999999993</v>
      </c>
      <c r="E53" s="166">
        <v>2.8877729674000001</v>
      </c>
      <c r="F53" s="166">
        <v>74.757766000000004</v>
      </c>
      <c r="G53" s="127">
        <f t="shared" si="17"/>
        <v>-11.387945892464842</v>
      </c>
      <c r="H53" s="127">
        <f t="shared" si="18"/>
        <v>-1.120795416766927</v>
      </c>
      <c r="I53" s="103">
        <f t="shared" si="16"/>
        <v>1.4176763362094811</v>
      </c>
      <c r="Q53" s="151"/>
      <c r="R53" s="151"/>
    </row>
    <row r="54" spans="1:18" s="1" customFormat="1">
      <c r="A54" s="12"/>
      <c r="B54" s="8"/>
      <c r="C54" s="103"/>
      <c r="D54" s="101"/>
      <c r="E54" s="103"/>
      <c r="F54" s="136"/>
      <c r="G54" s="127"/>
      <c r="H54" s="97"/>
      <c r="I54" s="103"/>
      <c r="Q54" s="151"/>
      <c r="R54" s="151"/>
    </row>
    <row r="55" spans="1:18" s="1" customFormat="1">
      <c r="A55" s="60" t="s">
        <v>13</v>
      </c>
      <c r="B55" s="62" t="s">
        <v>8</v>
      </c>
      <c r="C55" s="104">
        <v>49.656440319600001</v>
      </c>
      <c r="D55" s="104">
        <v>570.48575100000005</v>
      </c>
      <c r="E55" s="77">
        <f>SUM(E47:E53)</f>
        <v>65.642994407399996</v>
      </c>
      <c r="F55" s="77">
        <f>SUM(F47:F53)</f>
        <v>1233.3789719999997</v>
      </c>
      <c r="G55" s="128">
        <f t="shared" ref="G55" si="19">((E55-C55)/C55)*100</f>
        <v>32.194321592339165</v>
      </c>
      <c r="H55" s="128">
        <f t="shared" ref="H55" si="20">((F55-D55)/D55)*100</f>
        <v>116.19803296366638</v>
      </c>
      <c r="I55" s="104">
        <f t="shared" ref="I55" si="21">F55/$F$70*100</f>
        <v>23.389304894193543</v>
      </c>
    </row>
    <row r="56" spans="1:18" s="1" customFormat="1">
      <c r="A56" s="24"/>
      <c r="B56" s="25"/>
      <c r="C56" s="112"/>
      <c r="D56" s="113"/>
      <c r="E56" s="112"/>
      <c r="F56" s="160"/>
      <c r="G56" s="130"/>
      <c r="H56" s="130"/>
      <c r="I56" s="163"/>
    </row>
    <row r="57" spans="1:18" s="1" customFormat="1" ht="19.5" customHeight="1">
      <c r="A57" s="27"/>
      <c r="B57" s="28"/>
      <c r="C57" s="114"/>
      <c r="D57" s="114"/>
      <c r="E57" s="115"/>
      <c r="F57" s="141"/>
      <c r="G57" s="127"/>
      <c r="H57" s="97"/>
      <c r="I57" s="103"/>
    </row>
    <row r="58" spans="1:18" s="1" customFormat="1" ht="22.5" customHeight="1">
      <c r="A58" s="12" t="s">
        <v>53</v>
      </c>
      <c r="B58" s="19" t="s">
        <v>8</v>
      </c>
      <c r="C58" s="166">
        <v>0.84131500000000004</v>
      </c>
      <c r="D58" s="166">
        <v>2.5682010000000002</v>
      </c>
      <c r="E58" s="103">
        <v>0.37828500000000004</v>
      </c>
      <c r="F58" s="166">
        <v>1.308846</v>
      </c>
      <c r="G58" s="127">
        <f t="shared" ref="G58" si="22">((E58-C58)/C58)*100</f>
        <v>-55.036460778661976</v>
      </c>
      <c r="H58" s="127">
        <f t="shared" ref="H58" si="23">((F58-D58)/D58)*100</f>
        <v>-49.036465603743636</v>
      </c>
      <c r="I58" s="103">
        <f t="shared" ref="I58:I59" si="24">F58/$F$70*100</f>
        <v>2.4820431390933137E-2</v>
      </c>
      <c r="Q58" s="151"/>
      <c r="R58" s="151"/>
    </row>
    <row r="59" spans="1:18" s="1" customFormat="1">
      <c r="A59" s="12" t="s">
        <v>38</v>
      </c>
      <c r="B59" s="19" t="s">
        <v>8</v>
      </c>
      <c r="C59" s="166">
        <v>0.60725846959999996</v>
      </c>
      <c r="D59" s="166">
        <v>43.905842</v>
      </c>
      <c r="E59" s="166">
        <v>0.65607836289999977</v>
      </c>
      <c r="F59" s="166">
        <v>50.344909999999999</v>
      </c>
      <c r="G59" s="127">
        <f t="shared" ref="G59" si="25">((E59-C59)/C59)*100</f>
        <v>8.0393927370263576</v>
      </c>
      <c r="H59" s="127">
        <f t="shared" ref="H59" si="26">((F59-D59)/D59)*100</f>
        <v>14.665629234487746</v>
      </c>
      <c r="I59" s="103">
        <f t="shared" si="24"/>
        <v>0.95472071163276939</v>
      </c>
      <c r="Q59" s="151"/>
      <c r="R59" s="151"/>
    </row>
    <row r="60" spans="1:18" s="1" customFormat="1">
      <c r="A60" s="12"/>
      <c r="B60" s="19"/>
      <c r="C60" s="103"/>
      <c r="D60" s="116"/>
      <c r="E60" s="108"/>
      <c r="F60" s="103"/>
      <c r="G60" s="127"/>
      <c r="H60" s="97"/>
      <c r="I60" s="103"/>
      <c r="Q60" s="151"/>
      <c r="R60" s="151"/>
    </row>
    <row r="61" spans="1:18" s="1" customFormat="1">
      <c r="A61" s="60" t="s">
        <v>13</v>
      </c>
      <c r="B61" s="63" t="s">
        <v>8</v>
      </c>
      <c r="C61" s="104">
        <v>1.4485734696000001</v>
      </c>
      <c r="D61" s="104">
        <v>46.474043000000002</v>
      </c>
      <c r="E61" s="111">
        <f>SUM(E58:E59)</f>
        <v>1.0343633628999997</v>
      </c>
      <c r="F61" s="111">
        <f>SUM(F58:F59)</f>
        <v>51.653756000000001</v>
      </c>
      <c r="G61" s="128">
        <f t="shared" ref="G61" si="27">((E61-C61)/C61)*100</f>
        <v>-28.594345774838587</v>
      </c>
      <c r="H61" s="128">
        <f t="shared" ref="H61" si="28">((F61-D61)/D61)*100</f>
        <v>11.14538926600382</v>
      </c>
      <c r="I61" s="104">
        <f t="shared" ref="I61" si="29">F61/$F$70*100</f>
        <v>0.97954114302370265</v>
      </c>
    </row>
    <row r="62" spans="1:18" s="1" customFormat="1">
      <c r="A62" s="30"/>
      <c r="B62" s="31"/>
      <c r="C62" s="112"/>
      <c r="D62" s="112"/>
      <c r="E62" s="117"/>
      <c r="F62" s="137"/>
      <c r="G62" s="130"/>
      <c r="H62" s="130"/>
      <c r="I62" s="163"/>
    </row>
    <row r="63" spans="1:18" s="1" customFormat="1">
      <c r="A63" s="24"/>
      <c r="B63" s="25"/>
      <c r="C63" s="114"/>
      <c r="D63" s="118"/>
      <c r="E63" s="114"/>
      <c r="F63" s="142"/>
      <c r="G63" s="127"/>
      <c r="H63" s="97"/>
      <c r="I63" s="103"/>
    </row>
    <row r="64" spans="1:18" s="1" customFormat="1">
      <c r="A64" s="32" t="s">
        <v>39</v>
      </c>
      <c r="B64" s="33" t="s">
        <v>8</v>
      </c>
      <c r="C64" s="166">
        <v>0.10838600000000001</v>
      </c>
      <c r="D64" s="168">
        <v>2.252542</v>
      </c>
      <c r="E64" s="166">
        <v>0.12864733</v>
      </c>
      <c r="F64" s="166">
        <v>3.2117010000000001</v>
      </c>
      <c r="G64" s="127">
        <f t="shared" ref="G64" si="30">((E64-C64)/C64)*100</f>
        <v>18.693678150314611</v>
      </c>
      <c r="H64" s="127">
        <f t="shared" ref="H64" si="31">((F64-D64)/D64)*100</f>
        <v>42.581181616147454</v>
      </c>
      <c r="I64" s="103">
        <f t="shared" ref="I64:I66" si="32">F64/$F$70*100</f>
        <v>6.0905411575304783E-2</v>
      </c>
      <c r="Q64" s="151"/>
      <c r="R64" s="151"/>
    </row>
    <row r="65" spans="1:18" s="1" customFormat="1">
      <c r="A65" s="32" t="s">
        <v>40</v>
      </c>
      <c r="B65" s="33" t="s">
        <v>8</v>
      </c>
      <c r="C65" s="166">
        <v>5.722E-2</v>
      </c>
      <c r="D65" s="168">
        <v>1.781941</v>
      </c>
      <c r="E65" s="166">
        <v>8.3144999999999997E-2</v>
      </c>
      <c r="F65" s="166">
        <v>2.4584090000000001</v>
      </c>
      <c r="G65" s="127">
        <f t="shared" ref="G65:G66" si="33">((E65-C65)/C65)*100</f>
        <v>45.307584760573221</v>
      </c>
      <c r="H65" s="127">
        <f t="shared" ref="H65:H66" si="34">((F65-D65)/D65)*100</f>
        <v>37.962424120663925</v>
      </c>
      <c r="I65" s="103">
        <f t="shared" si="32"/>
        <v>4.6620283757869571E-2</v>
      </c>
      <c r="Q65" s="151"/>
      <c r="R65" s="151"/>
    </row>
    <row r="66" spans="1:18" s="1" customFormat="1">
      <c r="A66" s="32" t="s">
        <v>41</v>
      </c>
      <c r="B66" s="33" t="s">
        <v>8</v>
      </c>
      <c r="C66" s="166">
        <v>6.0381999999999991E-2</v>
      </c>
      <c r="D66" s="168">
        <v>0.58197500000000002</v>
      </c>
      <c r="E66" s="166">
        <v>5.3551299999999996E-2</v>
      </c>
      <c r="F66" s="166">
        <v>0.63934500000000005</v>
      </c>
      <c r="G66" s="127">
        <f t="shared" si="33"/>
        <v>-11.312477228313067</v>
      </c>
      <c r="H66" s="127">
        <f t="shared" si="34"/>
        <v>9.8578117616736165</v>
      </c>
      <c r="I66" s="103">
        <f t="shared" si="32"/>
        <v>1.2124282541747579E-2</v>
      </c>
      <c r="Q66" s="151"/>
      <c r="R66" s="151"/>
    </row>
    <row r="67" spans="1:18" s="1" customFormat="1">
      <c r="A67" s="12"/>
      <c r="B67" s="8"/>
      <c r="C67" s="103"/>
      <c r="D67" s="108"/>
      <c r="E67" s="119"/>
      <c r="F67" s="138"/>
      <c r="G67" s="127"/>
      <c r="H67" s="97"/>
      <c r="I67" s="103"/>
      <c r="Q67" s="151"/>
      <c r="R67" s="151"/>
    </row>
    <row r="68" spans="1:18" s="1" customFormat="1">
      <c r="A68" s="60" t="s">
        <v>13</v>
      </c>
      <c r="B68" s="62" t="s">
        <v>8</v>
      </c>
      <c r="C68" s="104">
        <v>0.22598799999999999</v>
      </c>
      <c r="D68" s="104">
        <v>4.6164579999999997</v>
      </c>
      <c r="E68" s="111">
        <f>SUM(E64:E66)</f>
        <v>0.26534363</v>
      </c>
      <c r="F68" s="111">
        <f>SUM(F64:F66)</f>
        <v>6.3094549999999998</v>
      </c>
      <c r="G68" s="128">
        <f t="shared" ref="G68" si="35">((E68-C68)/C68)*100</f>
        <v>17.41492026125281</v>
      </c>
      <c r="H68" s="128">
        <f t="shared" ref="H68" si="36">((F68-D68)/D68)*100</f>
        <v>36.673072732384874</v>
      </c>
      <c r="I68" s="104">
        <f t="shared" ref="I68" si="37">F68/$F$70*100</f>
        <v>0.11964997787492192</v>
      </c>
    </row>
    <row r="69" spans="1:18" s="1" customFormat="1">
      <c r="A69" s="12"/>
      <c r="B69" s="8"/>
      <c r="C69" s="105"/>
      <c r="D69" s="108"/>
      <c r="E69" s="120"/>
      <c r="F69" s="138"/>
      <c r="G69" s="130"/>
      <c r="H69" s="130"/>
      <c r="I69" s="163"/>
    </row>
    <row r="70" spans="1:18" s="1" customFormat="1" ht="47.25" customHeight="1">
      <c r="A70" s="88" t="s">
        <v>59</v>
      </c>
      <c r="B70" s="89"/>
      <c r="C70" s="95"/>
      <c r="D70" s="95">
        <f>D17+D29+D44+D55+D61+D68</f>
        <v>4631.6556600000004</v>
      </c>
      <c r="E70" s="95"/>
      <c r="F70" s="95">
        <f>F17+F29+F44+F55+F61+F68</f>
        <v>5273.2604819999988</v>
      </c>
      <c r="G70" s="131"/>
      <c r="H70" s="131">
        <f t="shared" ref="H70" si="38">((F70-D70)/D70)*100</f>
        <v>13.852601944074539</v>
      </c>
      <c r="I70" s="164">
        <f t="shared" ref="I70" si="39">F70/$F$70*100</f>
        <v>100</v>
      </c>
    </row>
    <row r="71" spans="1:18" s="1" customFormat="1">
      <c r="A71" s="24"/>
      <c r="B71" s="35"/>
      <c r="C71" s="74"/>
      <c r="D71" s="78"/>
      <c r="E71" s="34"/>
      <c r="F71" s="161"/>
      <c r="G71" s="127"/>
      <c r="H71" s="97"/>
      <c r="I71" s="56"/>
    </row>
    <row r="72" spans="1:18" s="1" customFormat="1">
      <c r="A72" s="12" t="s">
        <v>42</v>
      </c>
      <c r="B72" s="14" t="s">
        <v>8</v>
      </c>
      <c r="C72" s="107">
        <v>1528.3414</v>
      </c>
      <c r="D72" s="166">
        <v>4496.1554120000001</v>
      </c>
      <c r="E72" s="103">
        <v>1886.5088639898781</v>
      </c>
      <c r="F72" s="166">
        <v>5437.7164469999998</v>
      </c>
      <c r="G72" s="171">
        <f t="shared" ref="G72" si="40">((E72-C72)/C72)*100</f>
        <v>23.435042981226452</v>
      </c>
      <c r="H72" s="171">
        <f t="shared" ref="H72" si="41">((F72-D72)/D72)*100</f>
        <v>20.941469960914237</v>
      </c>
      <c r="I72" s="34"/>
    </row>
    <row r="73" spans="1:18" s="1" customFormat="1">
      <c r="A73" s="12" t="s">
        <v>43</v>
      </c>
      <c r="B73" s="14" t="s">
        <v>8</v>
      </c>
      <c r="C73" s="107">
        <v>9.8480220000000003</v>
      </c>
      <c r="D73" s="166">
        <v>28.446110000000001</v>
      </c>
      <c r="E73" s="103">
        <v>0</v>
      </c>
      <c r="F73" s="166">
        <v>0</v>
      </c>
      <c r="G73" s="171">
        <f t="shared" ref="G73:G75" si="42">((E73-C73)/C73)*100</f>
        <v>-100</v>
      </c>
      <c r="H73" s="171">
        <f t="shared" ref="H73:H75" si="43">((F73-D73)/D73)*100</f>
        <v>-100</v>
      </c>
      <c r="I73" s="34"/>
    </row>
    <row r="74" spans="1:18" s="1" customFormat="1">
      <c r="A74" s="12" t="s">
        <v>44</v>
      </c>
      <c r="B74" s="14" t="s">
        <v>8</v>
      </c>
      <c r="C74" s="107">
        <v>2527.9830142647625</v>
      </c>
      <c r="D74" s="166">
        <v>8258.6474269999999</v>
      </c>
      <c r="E74" s="167">
        <v>3373.5496725615008</v>
      </c>
      <c r="F74" s="166">
        <v>10963.940541</v>
      </c>
      <c r="G74" s="171">
        <f t="shared" si="42"/>
        <v>33.448272932429596</v>
      </c>
      <c r="H74" s="171">
        <f t="shared" si="43"/>
        <v>32.757096581645854</v>
      </c>
      <c r="I74" s="34"/>
    </row>
    <row r="75" spans="1:18" s="1" customFormat="1">
      <c r="A75" s="12" t="s">
        <v>45</v>
      </c>
      <c r="B75" s="14" t="s">
        <v>8</v>
      </c>
      <c r="C75" s="107">
        <v>119.572529</v>
      </c>
      <c r="D75" s="166">
        <v>452.21418399999999</v>
      </c>
      <c r="E75" s="103">
        <v>246.29222200000001</v>
      </c>
      <c r="F75" s="166">
        <v>836.74289299999998</v>
      </c>
      <c r="G75" s="171">
        <f t="shared" si="42"/>
        <v>105.97726255334116</v>
      </c>
      <c r="H75" s="171">
        <f t="shared" si="43"/>
        <v>85.032429898306773</v>
      </c>
      <c r="I75" s="34"/>
    </row>
    <row r="76" spans="1:18" s="1" customFormat="1" ht="21" customHeight="1">
      <c r="A76" s="12"/>
      <c r="B76" s="35"/>
      <c r="C76" s="121"/>
      <c r="D76" s="78"/>
      <c r="E76" s="56"/>
      <c r="F76" s="142"/>
      <c r="G76" s="127"/>
      <c r="H76" s="97"/>
      <c r="I76" s="34"/>
    </row>
    <row r="77" spans="1:18" s="1" customFormat="1">
      <c r="A77" s="64" t="s">
        <v>13</v>
      </c>
      <c r="B77" s="65"/>
      <c r="C77" s="87">
        <f>SUM(C72:C75)</f>
        <v>4185.744965264762</v>
      </c>
      <c r="D77" s="87">
        <f>SUM(D72:D75)</f>
        <v>13235.463133000001</v>
      </c>
      <c r="E77" s="87">
        <f>SUM(E72:E75)</f>
        <v>5506.3507585513789</v>
      </c>
      <c r="F77" s="87">
        <f>SUM(F72:F75)</f>
        <v>17238.399880999998</v>
      </c>
      <c r="G77" s="131">
        <f>((E77-C77)/C77)*100</f>
        <v>31.550077805638221</v>
      </c>
      <c r="H77" s="131">
        <f>((F77-D77)/D77)*100</f>
        <v>30.244024767213983</v>
      </c>
      <c r="I77" s="66"/>
    </row>
    <row r="78" spans="1:18" s="1" customFormat="1">
      <c r="A78" s="27"/>
      <c r="B78" s="28"/>
      <c r="C78" s="118"/>
      <c r="D78" s="114"/>
      <c r="E78" s="118"/>
      <c r="F78" s="162"/>
      <c r="G78" s="127"/>
      <c r="H78" s="97"/>
      <c r="I78" s="29"/>
    </row>
    <row r="79" spans="1:18" s="1" customFormat="1">
      <c r="A79" s="67" t="s">
        <v>46</v>
      </c>
      <c r="B79" s="68"/>
      <c r="C79" s="122"/>
      <c r="D79" s="170">
        <v>28464.985646000001</v>
      </c>
      <c r="E79" s="170"/>
      <c r="F79" s="170">
        <v>32878.700699000001</v>
      </c>
      <c r="G79" s="129"/>
      <c r="H79" s="124">
        <f>((F79-D79)/D79)*100</f>
        <v>15.505769466707006</v>
      </c>
      <c r="I79" s="66"/>
    </row>
    <row r="80" spans="1:18" s="1" customFormat="1">
      <c r="A80" s="30"/>
      <c r="B80" s="31"/>
      <c r="C80" s="117"/>
      <c r="D80" s="112"/>
      <c r="E80" s="117"/>
      <c r="F80" s="160"/>
      <c r="G80" s="130"/>
      <c r="H80" s="130"/>
      <c r="I80" s="26"/>
    </row>
    <row r="81" spans="1:14" s="1" customFormat="1">
      <c r="A81" s="24"/>
      <c r="B81" s="35"/>
      <c r="C81" s="121"/>
      <c r="D81" s="121"/>
      <c r="E81" s="121"/>
      <c r="F81" s="143"/>
      <c r="G81" s="127"/>
      <c r="H81" s="97"/>
      <c r="I81" s="34"/>
    </row>
    <row r="82" spans="1:14" s="1" customFormat="1">
      <c r="A82" s="67" t="s">
        <v>47</v>
      </c>
      <c r="B82" s="69"/>
      <c r="C82" s="123"/>
      <c r="D82" s="169">
        <v>94524.720381000006</v>
      </c>
      <c r="E82" s="123"/>
      <c r="F82" s="170">
        <v>112301.364434</v>
      </c>
      <c r="G82" s="129"/>
      <c r="H82" s="124">
        <f>((F82-D82)/D82)*100</f>
        <v>18.806343971553499</v>
      </c>
      <c r="I82" s="66"/>
    </row>
    <row r="83" spans="1:14" s="1" customFormat="1">
      <c r="A83" s="36"/>
      <c r="B83" s="37"/>
      <c r="C83" s="79"/>
      <c r="D83" s="79"/>
      <c r="E83" s="79"/>
      <c r="F83" s="160"/>
      <c r="G83" s="133"/>
      <c r="H83" s="126"/>
      <c r="I83" s="18"/>
    </row>
    <row r="84" spans="1:14" s="1" customFormat="1" ht="78" customHeight="1">
      <c r="A84" s="91" t="s">
        <v>63</v>
      </c>
      <c r="B84" s="37"/>
      <c r="C84" s="92"/>
      <c r="D84" s="96">
        <f>D70/D82*100</f>
        <v>4.899941138499246</v>
      </c>
      <c r="E84" s="92"/>
      <c r="F84" s="96">
        <f>F70/F82*100</f>
        <v>4.6956334934818331</v>
      </c>
      <c r="G84" s="134"/>
      <c r="H84" s="93"/>
      <c r="I84" s="94"/>
    </row>
    <row r="85" spans="1:14" s="2" customFormat="1">
      <c r="A85" s="38" t="s">
        <v>48</v>
      </c>
      <c r="B85" s="39"/>
      <c r="C85" s="86"/>
      <c r="D85" s="172"/>
      <c r="E85" s="172"/>
      <c r="F85" s="86"/>
      <c r="L85" s="1"/>
      <c r="M85" s="1"/>
      <c r="N85" s="1"/>
    </row>
    <row r="86" spans="1:14" s="2" customFormat="1" ht="24">
      <c r="A86" s="38" t="s">
        <v>54</v>
      </c>
      <c r="B86" s="39"/>
      <c r="C86" s="86"/>
      <c r="D86" s="86"/>
      <c r="E86" s="86"/>
      <c r="F86" s="86"/>
      <c r="G86" s="90"/>
      <c r="H86" s="90"/>
      <c r="I86" s="90"/>
      <c r="L86" s="1"/>
      <c r="M86" s="1"/>
      <c r="N86" s="1"/>
    </row>
    <row r="87" spans="1:14" s="2" customFormat="1" ht="24">
      <c r="A87" s="38" t="s">
        <v>55</v>
      </c>
      <c r="B87" s="39"/>
      <c r="C87" s="86"/>
      <c r="D87" s="86"/>
      <c r="E87" s="86"/>
      <c r="F87" s="40"/>
      <c r="H87" s="86"/>
      <c r="I87" s="86"/>
      <c r="L87" s="1"/>
      <c r="M87" s="1"/>
      <c r="N87" s="1"/>
    </row>
    <row r="88" spans="1:14" s="2" customFormat="1" ht="24">
      <c r="A88" s="38" t="s">
        <v>56</v>
      </c>
      <c r="B88" s="39"/>
      <c r="C88" s="86"/>
      <c r="D88" s="86"/>
      <c r="E88" s="86"/>
      <c r="F88" s="40"/>
      <c r="G88" s="41"/>
      <c r="H88" s="42"/>
      <c r="I88" s="42"/>
      <c r="L88" s="1"/>
      <c r="M88" s="1"/>
      <c r="N88" s="1"/>
    </row>
    <row r="89" spans="1:14" s="2" customFormat="1" ht="24">
      <c r="A89" s="38" t="s">
        <v>57</v>
      </c>
      <c r="B89" s="39"/>
      <c r="C89" s="86"/>
      <c r="D89" s="86"/>
      <c r="E89" s="86"/>
      <c r="F89" s="40"/>
      <c r="G89" s="41"/>
      <c r="H89" s="42"/>
      <c r="I89" s="42"/>
      <c r="L89" s="1"/>
      <c r="M89" s="1"/>
      <c r="N89" s="1"/>
    </row>
    <row r="90" spans="1:14" ht="24">
      <c r="A90" s="43" t="s">
        <v>58</v>
      </c>
      <c r="B90" s="44"/>
      <c r="C90" s="80"/>
      <c r="D90" s="81"/>
      <c r="F90" s="40"/>
      <c r="G90" s="45"/>
      <c r="H90" s="45"/>
      <c r="I90" s="40"/>
    </row>
    <row r="91" spans="1:14">
      <c r="A91" s="43" t="s">
        <v>49</v>
      </c>
      <c r="B91" s="2"/>
      <c r="C91" s="2"/>
      <c r="D91" s="2"/>
      <c r="E91" s="2"/>
      <c r="F91" s="2"/>
      <c r="G91" s="46"/>
      <c r="H91" s="46"/>
      <c r="I91" s="40"/>
    </row>
    <row r="92" spans="1:14">
      <c r="A92" s="43"/>
      <c r="B92" s="44"/>
      <c r="C92" s="80"/>
      <c r="D92" s="81"/>
      <c r="F92" s="40"/>
      <c r="G92" s="45"/>
      <c r="H92" s="45"/>
      <c r="I92" s="40"/>
    </row>
    <row r="93" spans="1:14">
      <c r="A93" s="47"/>
      <c r="B93" s="44"/>
      <c r="C93" s="80"/>
      <c r="D93" s="81"/>
      <c r="F93" s="82"/>
      <c r="G93" s="48"/>
      <c r="H93" s="49"/>
      <c r="I93" s="57"/>
    </row>
    <row r="94" spans="1:14">
      <c r="A94" s="47"/>
      <c r="B94" s="44"/>
      <c r="C94" s="80"/>
      <c r="D94" s="81"/>
      <c r="F94" s="83"/>
      <c r="G94" s="50"/>
      <c r="H94" s="51"/>
      <c r="I94" s="58"/>
    </row>
    <row r="95" spans="1:14">
      <c r="A95" s="52"/>
      <c r="B95" s="53"/>
      <c r="C95" s="84"/>
      <c r="D95" s="85"/>
      <c r="F95" s="54"/>
      <c r="G95" s="55"/>
      <c r="H95" s="54"/>
      <c r="I95" s="59"/>
    </row>
  </sheetData>
  <mergeCells count="14">
    <mergeCell ref="I5:I9"/>
    <mergeCell ref="C5:D6"/>
    <mergeCell ref="E5:F6"/>
    <mergeCell ref="G5:H6"/>
    <mergeCell ref="A2:I2"/>
    <mergeCell ref="A3:I3"/>
    <mergeCell ref="A5:A9"/>
    <mergeCell ref="B5:B9"/>
    <mergeCell ref="C7:C9"/>
    <mergeCell ref="D7:D9"/>
    <mergeCell ref="E7:E9"/>
    <mergeCell ref="F7:F9"/>
    <mergeCell ref="G7:G9"/>
    <mergeCell ref="H7:H9"/>
  </mergeCells>
  <printOptions horizontalCentered="1" verticalCentered="1"/>
  <pageMargins left="0.118110236220472" right="0.118110236220472" top="0.23622047244094499" bottom="3.9370078740157501E-2" header="0.43307086614173201" footer="0.43307086614173201"/>
  <pageSetup paperSize="9" scale="35" firstPageNumber="0" orientation="portrait" useFirstPageNumber="1" r:id="rId1"/>
  <headerFooter alignWithMargins="0"/>
  <ignoredErrors>
    <ignoredError sqref="F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Jan. 2024</vt:lpstr>
      <vt:lpstr>'Jan. 2024'!Print_Area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Faizah Hanim Binti Md Matar</dc:creator>
  <cp:lastModifiedBy>Azrin Ahmad</cp:lastModifiedBy>
  <cp:lastPrinted>2023-03-01T06:16:12Z</cp:lastPrinted>
  <dcterms:created xsi:type="dcterms:W3CDTF">2016-09-13T01:55:00Z</dcterms:created>
  <dcterms:modified xsi:type="dcterms:W3CDTF">2024-03-07T11:18:28Z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1033-11.2.0.10258</vt:lpwstr>
  </property>
  <property fmtid="{D5CDD505-2E9C-101B-9397-08002B2CF9AE}" pid="3" name="ICV">
    <vt:lpwstr>2B7BADC31E104BFC876ED564F9E1CD2F</vt:lpwstr>
  </property>
</Properties>
</file>