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Work\Trade\08_Import Eksport 2024\01_Januari\2.Final\"/>
    </mc:Choice>
  </mc:AlternateContent>
  <xr:revisionPtr revIDLastSave="0" documentId="13_ncr:1_{976145DB-7179-43D4-8CF9-A2539A7FEE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. 2024" sheetId="1" r:id="rId1"/>
  </sheets>
  <definedNames>
    <definedName name="_xlnm.Print_Area" localSheetId="0">'Jan. 2024'!$A$2:$I$99</definedName>
  </definedNames>
  <calcPr calcId="191029"/>
</workbook>
</file>

<file path=xl/calcChain.xml><?xml version="1.0" encoding="utf-8"?>
<calcChain xmlns="http://schemas.openxmlformats.org/spreadsheetml/2006/main">
  <c r="D52" i="1" l="1"/>
  <c r="D78" i="1" s="1"/>
  <c r="D92" i="1" s="1"/>
  <c r="H90" i="1" l="1"/>
  <c r="H87" i="1"/>
  <c r="E63" i="1"/>
  <c r="F63" i="1"/>
  <c r="F78" i="1" s="1"/>
  <c r="H78" i="1" l="1"/>
  <c r="F92" i="1"/>
</calcChain>
</file>

<file path=xl/sharedStrings.xml><?xml version="1.0" encoding="utf-8"?>
<sst xmlns="http://schemas.openxmlformats.org/spreadsheetml/2006/main" count="119" uniqueCount="73">
  <si>
    <t xml:space="preserve">EXPORT EARNINGS OF COMMODITY AND COMMODITY-BASED PRODUCTS </t>
  </si>
  <si>
    <t>Commodity and Commodity-based 
Products</t>
  </si>
  <si>
    <t>Unit</t>
  </si>
  <si>
    <t>% Change</t>
  </si>
  <si>
    <t>Contribution to Total Export of Commodity and Commodity-based Products (%)</t>
  </si>
  <si>
    <t>RM Million</t>
  </si>
  <si>
    <t>Value</t>
  </si>
  <si>
    <t>‘000T</t>
  </si>
  <si>
    <t>Crude Palm Oil</t>
  </si>
  <si>
    <t>Processed Palm Oil</t>
  </si>
  <si>
    <t>Palm Kernel Oil</t>
  </si>
  <si>
    <t>Crude Palm Kernel Oil</t>
  </si>
  <si>
    <t>Processed Palm Kernel Oil</t>
  </si>
  <si>
    <t>Palm-based Oleochemical</t>
  </si>
  <si>
    <t>Other Palm-based Products</t>
  </si>
  <si>
    <t>Palm Kernel Cake</t>
  </si>
  <si>
    <t>Sub-Total</t>
  </si>
  <si>
    <t>Natural Rubber</t>
  </si>
  <si>
    <t>Other Rubber</t>
  </si>
  <si>
    <t xml:space="preserve">Tyres </t>
  </si>
  <si>
    <t>Inner Tubes</t>
  </si>
  <si>
    <t>Latex Goods</t>
  </si>
  <si>
    <t>Rubber Gloves</t>
  </si>
  <si>
    <t>Other Latex Products</t>
  </si>
  <si>
    <t>Footwear</t>
  </si>
  <si>
    <t>Industrial Rubber Goods</t>
  </si>
  <si>
    <t>General Rubber Goods</t>
  </si>
  <si>
    <t>Saw Logs</t>
  </si>
  <si>
    <t>‘000m3</t>
  </si>
  <si>
    <t>Sawn Timber</t>
  </si>
  <si>
    <t>Fibreboard</t>
  </si>
  <si>
    <t>Plywood</t>
  </si>
  <si>
    <t>Mouldings</t>
  </si>
  <si>
    <t>Veneer Sheet</t>
  </si>
  <si>
    <t>Builder's Joinery &amp; Carpentry</t>
  </si>
  <si>
    <t>Wooden &amp; Rattan Furniture</t>
  </si>
  <si>
    <t>Wooden Furniture</t>
  </si>
  <si>
    <t>Rattan Furniture</t>
  </si>
  <si>
    <t>Other Timber Products</t>
  </si>
  <si>
    <t>Chipboard/Particleboard</t>
  </si>
  <si>
    <t>Cocoa Butter</t>
  </si>
  <si>
    <t>Cocoa Paste Not Defatted</t>
  </si>
  <si>
    <t>Cocoa Paste, Wholly or Partly Defatted</t>
  </si>
  <si>
    <t>Cocoa Shell</t>
  </si>
  <si>
    <t>Chocolate</t>
  </si>
  <si>
    <t>Tobacco Products</t>
  </si>
  <si>
    <t>Black Pepper</t>
  </si>
  <si>
    <t>White Pepper</t>
  </si>
  <si>
    <t>Green Pepper</t>
  </si>
  <si>
    <t>Crude Petroleum</t>
  </si>
  <si>
    <t>Condensate and Other Petroleum Oil</t>
  </si>
  <si>
    <t>Refined Petroleum Products</t>
  </si>
  <si>
    <t>Liquefied Natural Gas</t>
  </si>
  <si>
    <t>Electrical and Electronic Products</t>
  </si>
  <si>
    <t>Total Export of Merchandise</t>
  </si>
  <si>
    <t xml:space="preserve">Note : </t>
  </si>
  <si>
    <t xml:space="preserve">                                      </t>
  </si>
  <si>
    <t>Quantity</t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</si>
  <si>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 p</t>
    </r>
    <r>
      <rPr>
        <sz val="16"/>
        <color theme="1"/>
        <rFont val="Arial"/>
        <family val="2"/>
      </rPr>
      <t xml:space="preserve"> Preliminary</t>
    </r>
  </si>
  <si>
    <t xml:space="preserve">         Sub-totals may not add up exactly to totals due to rounding</t>
  </si>
  <si>
    <r>
      <t>Palm Oil</t>
    </r>
    <r>
      <rPr>
        <vertAlign val="superscript"/>
        <sz val="18"/>
        <color theme="1"/>
        <rFont val="Arial"/>
        <family val="2"/>
      </rPr>
      <t xml:space="preserve"> (1)</t>
    </r>
  </si>
  <si>
    <r>
      <t>Cocoa Beans</t>
    </r>
    <r>
      <rPr>
        <vertAlign val="superscript"/>
        <sz val="18"/>
        <color theme="1"/>
        <rFont val="Arial"/>
        <family val="2"/>
      </rPr>
      <t xml:space="preserve"> (2)</t>
    </r>
  </si>
  <si>
    <r>
      <t>Cocoa Powder</t>
    </r>
    <r>
      <rPr>
        <vertAlign val="superscript"/>
        <sz val="18"/>
        <color theme="1"/>
        <rFont val="Arial"/>
        <family val="2"/>
      </rPr>
      <t xml:space="preserve"> (3)</t>
    </r>
  </si>
  <si>
    <r>
      <t xml:space="preserve">Tobacco Raw </t>
    </r>
    <r>
      <rPr>
        <vertAlign val="superscript"/>
        <sz val="18"/>
        <color theme="1"/>
        <rFont val="Arial"/>
        <family val="2"/>
      </rPr>
      <t>(4)</t>
    </r>
  </si>
  <si>
    <r>
      <t xml:space="preserve">       </t>
    </r>
    <r>
      <rPr>
        <vertAlign val="superscript"/>
        <sz val="16"/>
        <color theme="1"/>
        <rFont val="Arial"/>
        <family val="2"/>
      </rPr>
      <t xml:space="preserve"> (1)</t>
    </r>
    <r>
      <rPr>
        <sz val="16"/>
        <color theme="1"/>
        <rFont val="Arial"/>
        <family val="2"/>
      </rPr>
      <t xml:space="preserve"> Includes crude and processed</t>
    </r>
  </si>
  <si>
    <r>
      <t xml:space="preserve">        </t>
    </r>
    <r>
      <rPr>
        <vertAlign val="superscript"/>
        <sz val="16"/>
        <color theme="1"/>
        <rFont val="Arial"/>
        <family val="2"/>
      </rPr>
      <t>(2)</t>
    </r>
    <r>
      <rPr>
        <sz val="16"/>
        <color theme="1"/>
        <rFont val="Arial"/>
        <family val="2"/>
      </rPr>
      <t xml:space="preserve"> Re-export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</si>
  <si>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(3) </t>
    </r>
    <r>
      <rPr>
        <sz val="16"/>
        <color theme="1"/>
        <rFont val="Arial"/>
        <family val="2"/>
      </rPr>
      <t>Including Cocoa Powder not Containing and Containing Added Sugar or Other Sweetening Matter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</si>
  <si>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(4) </t>
    </r>
    <r>
      <rPr>
        <sz val="16"/>
        <color theme="1"/>
        <rFont val="Arial"/>
        <family val="2"/>
      </rPr>
      <t>Tobacco unmanufactured</t>
    </r>
  </si>
  <si>
    <t>Total Export of Commodity and Commodity-based Products</t>
  </si>
  <si>
    <r>
      <t>January 2023</t>
    </r>
    <r>
      <rPr>
        <b/>
        <vertAlign val="superscript"/>
        <sz val="16"/>
        <color theme="1"/>
        <rFont val="Arial"/>
        <family val="2"/>
      </rPr>
      <t>P</t>
    </r>
  </si>
  <si>
    <t>JANUARY 2023 &amp; 2024</t>
  </si>
  <si>
    <r>
      <t>January 2024</t>
    </r>
    <r>
      <rPr>
        <b/>
        <vertAlign val="superscript"/>
        <sz val="16"/>
        <color theme="1"/>
        <rFont val="Arial"/>
        <family val="2"/>
      </rPr>
      <t>P</t>
    </r>
  </si>
  <si>
    <t>Total Export of  Commodity and Commodity-based Products to Total Export of Merchandise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</si>
</sst>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\ ;&quot; (&quot;#,##0.00\);&quot; -&quot;#\ ;@\ "/>
    <numFmt numFmtId="166" formatCode="#,##0.0\ ;&quot; (&quot;#,##0.0\);&quot; -&quot;#\ ;@\ "/>
    <numFmt numFmtId="167" formatCode="#,##0.00\ ;&quot; (&quot;#,##0.00\);&quot; -&quot;#.0\ ;@\ "/>
  </numFmts>
  <fonts count="23">
    <font>
      <sz val="10"/>
      <name val="Arial"/>
      <charset val="134"/>
    </font>
    <font>
      <sz val="18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3"/>
      <color theme="1"/>
      <name val="Arial"/>
      <family val="2"/>
    </font>
    <font>
      <b/>
      <i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8"/>
      <color theme="1"/>
      <name val="Arial"/>
      <family val="2"/>
    </font>
    <font>
      <vertAlign val="superscript"/>
      <sz val="16"/>
      <color theme="1"/>
      <name val="Arial"/>
      <family val="2"/>
    </font>
    <font>
      <sz val="10"/>
      <name val="Arial"/>
      <family val="2"/>
    </font>
    <font>
      <b/>
      <vertAlign val="superscript"/>
      <sz val="16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6F2F1"/>
        <bgColor indexed="26"/>
      </patternFill>
    </fill>
    <fill>
      <patternFill patternType="solid">
        <fgColor rgb="FF40D4D0"/>
        <bgColor indexed="64"/>
      </patternFill>
    </fill>
    <fill>
      <patternFill patternType="solid">
        <fgColor rgb="FFC6F2F1"/>
        <bgColor indexed="64"/>
      </patternFill>
    </fill>
    <fill>
      <patternFill patternType="solid">
        <fgColor rgb="FF81E3E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8">
    <xf numFmtId="0" fontId="0" fillId="0" borderId="0"/>
    <xf numFmtId="165" fontId="19" fillId="0" borderId="0" applyFill="0" applyAlignment="0" applyProtection="0"/>
    <xf numFmtId="9" fontId="19" fillId="0" borderId="0" applyFont="0" applyFill="0" applyBorder="0" applyAlignment="0" applyProtection="0"/>
    <xf numFmtId="0" fontId="16" fillId="0" borderId="0"/>
    <xf numFmtId="0" fontId="19" fillId="0" borderId="0" applyFill="0" applyAlignment="0" applyProtection="0"/>
    <xf numFmtId="164" fontId="16" fillId="0" borderId="0" applyFont="0" applyFill="0" applyBorder="0" applyAlignment="0" applyProtection="0"/>
    <xf numFmtId="165" fontId="19" fillId="0" borderId="0" applyFill="0" applyAlignment="0" applyProtection="0"/>
    <xf numFmtId="0" fontId="15" fillId="0" borderId="0"/>
  </cellStyleXfs>
  <cellXfs count="21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20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indent="2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/>
    <xf numFmtId="0" fontId="1" fillId="0" borderId="22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165" fontId="8" fillId="0" borderId="26" xfId="1" applyFont="1" applyFill="1" applyBorder="1" applyAlignment="1" applyProtection="1">
      <alignment horizontal="center" vertical="center"/>
    </xf>
    <xf numFmtId="165" fontId="8" fillId="0" borderId="23" xfId="1" applyFont="1" applyFill="1" applyBorder="1" applyAlignment="1" applyProtection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5" fontId="1" fillId="0" borderId="26" xfId="1" applyFont="1" applyFill="1" applyBorder="1" applyAlignment="1" applyProtection="1">
      <alignment horizontal="center" vertical="center"/>
    </xf>
    <xf numFmtId="0" fontId="1" fillId="0" borderId="24" xfId="0" applyFont="1" applyBorder="1" applyAlignment="1">
      <alignment vertical="center"/>
    </xf>
    <xf numFmtId="165" fontId="8" fillId="0" borderId="34" xfId="1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0" xfId="7" applyFont="1"/>
    <xf numFmtId="0" fontId="11" fillId="0" borderId="0" xfId="7" applyFont="1"/>
    <xf numFmtId="0" fontId="11" fillId="0" borderId="0" xfId="7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3" fillId="0" borderId="0" xfId="2" applyNumberFormat="1" applyFont="1" applyBorder="1" applyAlignment="1">
      <alignment horizontal="right"/>
    </xf>
    <xf numFmtId="165" fontId="8" fillId="0" borderId="24" xfId="1" applyFont="1" applyFill="1" applyBorder="1" applyAlignment="1" applyProtection="1">
      <alignment horizontal="right" vertical="center"/>
    </xf>
    <xf numFmtId="165" fontId="8" fillId="0" borderId="1" xfId="1" applyFont="1" applyFill="1" applyBorder="1" applyAlignment="1" applyProtection="1">
      <alignment horizontal="right" vertical="center"/>
    </xf>
    <xf numFmtId="165" fontId="1" fillId="0" borderId="7" xfId="1" applyFont="1" applyFill="1" applyBorder="1" applyAlignment="1" applyProtection="1">
      <alignment horizontal="right" vertical="center"/>
    </xf>
    <xf numFmtId="165" fontId="1" fillId="0" borderId="24" xfId="1" applyFont="1" applyFill="1" applyBorder="1" applyAlignment="1" applyProtection="1">
      <alignment horizontal="right" vertical="center"/>
    </xf>
    <xf numFmtId="2" fontId="1" fillId="0" borderId="0" xfId="0" applyNumberFormat="1" applyFont="1" applyAlignment="1">
      <alignment horizontal="right"/>
    </xf>
    <xf numFmtId="2" fontId="1" fillId="0" borderId="3" xfId="1" applyNumberFormat="1" applyFont="1" applyFill="1" applyBorder="1" applyAlignment="1" applyProtection="1">
      <alignment horizontal="right"/>
    </xf>
    <xf numFmtId="2" fontId="8" fillId="0" borderId="3" xfId="1" applyNumberFormat="1" applyFont="1" applyFill="1" applyBorder="1" applyAlignment="1" applyProtection="1">
      <alignment horizontal="right"/>
    </xf>
    <xf numFmtId="2" fontId="1" fillId="0" borderId="14" xfId="1" applyNumberFormat="1" applyFont="1" applyFill="1" applyBorder="1" applyAlignment="1" applyProtection="1">
      <alignment horizontal="right" vertical="center" indent="2"/>
    </xf>
    <xf numFmtId="2" fontId="8" fillId="0" borderId="28" xfId="0" applyNumberFormat="1" applyFont="1" applyBorder="1" applyAlignment="1">
      <alignment horizontal="right" vertical="center"/>
    </xf>
    <xf numFmtId="2" fontId="8" fillId="0" borderId="33" xfId="1" applyNumberFormat="1" applyFont="1" applyFill="1" applyBorder="1" applyAlignment="1" applyProtection="1">
      <alignment horizontal="right" vertical="center" indent="1"/>
    </xf>
    <xf numFmtId="2" fontId="2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12" fillId="6" borderId="0" xfId="1" applyNumberFormat="1" applyFont="1" applyFill="1" applyAlignment="1" applyProtection="1">
      <alignment horizontal="right"/>
    </xf>
    <xf numFmtId="2" fontId="13" fillId="6" borderId="0" xfId="1" applyNumberFormat="1" applyFont="1" applyFill="1" applyAlignment="1" applyProtection="1">
      <alignment horizontal="right"/>
    </xf>
    <xf numFmtId="2" fontId="3" fillId="6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1" xfId="1" applyFont="1" applyFill="1" applyBorder="1" applyAlignment="1" applyProtection="1">
      <alignment horizontal="right"/>
    </xf>
    <xf numFmtId="165" fontId="8" fillId="0" borderId="7" xfId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5" fontId="4" fillId="6" borderId="0" xfId="1" applyFont="1" applyFill="1" applyAlignment="1" applyProtection="1">
      <alignment horizontal="right"/>
    </xf>
    <xf numFmtId="165" fontId="7" fillId="6" borderId="0" xfId="1" applyFont="1" applyFill="1" applyAlignment="1" applyProtection="1">
      <alignment horizontal="right"/>
    </xf>
    <xf numFmtId="0" fontId="4" fillId="6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1" applyFont="1"/>
    <xf numFmtId="165" fontId="1" fillId="0" borderId="0" xfId="1" applyFont="1"/>
    <xf numFmtId="165" fontId="1" fillId="0" borderId="13" xfId="1" applyFont="1" applyFill="1" applyBorder="1" applyAlignment="1" applyProtection="1"/>
    <xf numFmtId="165" fontId="1" fillId="0" borderId="14" xfId="1" applyFont="1" applyFill="1" applyBorder="1" applyAlignment="1" applyProtection="1">
      <alignment vertical="center"/>
    </xf>
    <xf numFmtId="2" fontId="1" fillId="0" borderId="18" xfId="2" applyNumberFormat="1" applyFont="1" applyFill="1" applyBorder="1" applyAlignment="1" applyProtection="1">
      <alignment vertical="center"/>
    </xf>
    <xf numFmtId="165" fontId="1" fillId="0" borderId="18" xfId="1" applyFont="1" applyFill="1" applyBorder="1" applyAlignment="1" applyProtection="1">
      <alignment vertical="center"/>
    </xf>
    <xf numFmtId="165" fontId="1" fillId="0" borderId="1" xfId="1" applyFont="1" applyFill="1" applyBorder="1" applyAlignment="1" applyProtection="1">
      <alignment vertical="center"/>
    </xf>
    <xf numFmtId="165" fontId="1" fillId="0" borderId="23" xfId="1" applyFont="1" applyFill="1" applyBorder="1" applyAlignment="1" applyProtection="1">
      <alignment vertical="center"/>
    </xf>
    <xf numFmtId="165" fontId="1" fillId="0" borderId="7" xfId="1" applyFont="1" applyFill="1" applyBorder="1" applyAlignment="1" applyProtection="1">
      <alignment vertical="center"/>
    </xf>
    <xf numFmtId="165" fontId="1" fillId="0" borderId="24" xfId="1" applyFont="1" applyFill="1" applyBorder="1" applyAlignment="1" applyProtection="1">
      <alignment vertical="center"/>
    </xf>
    <xf numFmtId="165" fontId="1" fillId="0" borderId="13" xfId="1" applyFont="1" applyFill="1" applyBorder="1" applyAlignment="1" applyProtection="1">
      <alignment vertical="center"/>
    </xf>
    <xf numFmtId="165" fontId="1" fillId="0" borderId="14" xfId="1" applyFont="1" applyFill="1" applyBorder="1" applyAlignment="1" applyProtection="1">
      <alignment horizontal="right" vertical="center"/>
    </xf>
    <xf numFmtId="165" fontId="1" fillId="0" borderId="25" xfId="1" applyFont="1" applyFill="1" applyBorder="1" applyAlignment="1" applyProtection="1">
      <alignment vertical="center"/>
    </xf>
    <xf numFmtId="165" fontId="1" fillId="0" borderId="26" xfId="1" applyFont="1" applyFill="1" applyBorder="1" applyAlignment="1" applyProtection="1">
      <alignment vertical="center"/>
    </xf>
    <xf numFmtId="165" fontId="1" fillId="0" borderId="35" xfId="1" applyFont="1" applyFill="1" applyBorder="1" applyAlignment="1" applyProtection="1">
      <alignment vertical="center"/>
    </xf>
    <xf numFmtId="165" fontId="8" fillId="0" borderId="24" xfId="1" applyFont="1" applyFill="1" applyBorder="1" applyAlignment="1" applyProtection="1">
      <alignment vertical="center"/>
    </xf>
    <xf numFmtId="165" fontId="8" fillId="0" borderId="1" xfId="1" applyFont="1" applyFill="1" applyBorder="1" applyAlignment="1" applyProtection="1">
      <alignment vertical="center"/>
    </xf>
    <xf numFmtId="165" fontId="8" fillId="0" borderId="25" xfId="1" applyFont="1" applyFill="1" applyBorder="1" applyAlignment="1" applyProtection="1">
      <alignment vertical="center"/>
    </xf>
    <xf numFmtId="165" fontId="1" fillId="0" borderId="0" xfId="1" applyFont="1" applyFill="1" applyAlignment="1" applyProtection="1">
      <alignment vertical="center"/>
    </xf>
    <xf numFmtId="165" fontId="8" fillId="0" borderId="37" xfId="1" applyFont="1" applyFill="1" applyBorder="1" applyAlignment="1" applyProtection="1">
      <alignment vertical="center"/>
    </xf>
    <xf numFmtId="165" fontId="8" fillId="0" borderId="27" xfId="1" applyFont="1" applyFill="1" applyBorder="1" applyAlignment="1" applyProtection="1">
      <alignment horizontal="right" vertical="center"/>
    </xf>
    <xf numFmtId="165" fontId="8" fillId="0" borderId="6" xfId="1" applyFont="1" applyFill="1" applyBorder="1" applyAlignment="1" applyProtection="1">
      <alignment horizontal="right" vertical="center"/>
    </xf>
    <xf numFmtId="165" fontId="1" fillId="0" borderId="36" xfId="1" applyFont="1" applyFill="1" applyBorder="1" applyAlignment="1" applyProtection="1">
      <alignment vertical="center"/>
    </xf>
    <xf numFmtId="4" fontId="1" fillId="0" borderId="12" xfId="1" applyNumberFormat="1" applyFont="1" applyFill="1" applyBorder="1" applyAlignment="1" applyProtection="1">
      <alignment horizontal="right" vertical="center"/>
    </xf>
    <xf numFmtId="165" fontId="8" fillId="0" borderId="30" xfId="1" applyFont="1" applyFill="1" applyBorder="1" applyAlignment="1" applyProtection="1">
      <alignment vertical="center"/>
    </xf>
    <xf numFmtId="165" fontId="8" fillId="0" borderId="31" xfId="1" applyFont="1" applyFill="1" applyBorder="1" applyAlignment="1" applyProtection="1">
      <alignment vertical="center"/>
    </xf>
    <xf numFmtId="165" fontId="8" fillId="0" borderId="26" xfId="1" applyFont="1" applyFill="1" applyBorder="1" applyAlignment="1" applyProtection="1">
      <alignment vertical="center"/>
    </xf>
    <xf numFmtId="165" fontId="8" fillId="0" borderId="14" xfId="1" applyFont="1" applyFill="1" applyBorder="1" applyAlignment="1" applyProtection="1">
      <alignment vertical="center"/>
    </xf>
    <xf numFmtId="165" fontId="8" fillId="0" borderId="32" xfId="1" applyFont="1" applyFill="1" applyBorder="1" applyAlignment="1" applyProtection="1">
      <alignment vertical="center"/>
    </xf>
    <xf numFmtId="165" fontId="1" fillId="0" borderId="30" xfId="1" applyFont="1" applyFill="1" applyBorder="1" applyAlignment="1" applyProtection="1">
      <alignment vertical="center"/>
    </xf>
    <xf numFmtId="164" fontId="11" fillId="0" borderId="0" xfId="1" applyNumberFormat="1" applyFont="1" applyFill="1" applyAlignment="1">
      <alignment horizontal="right"/>
    </xf>
    <xf numFmtId="165" fontId="3" fillId="0" borderId="0" xfId="1" applyFont="1" applyFill="1" applyAlignment="1">
      <alignment horizontal="right"/>
    </xf>
    <xf numFmtId="165" fontId="3" fillId="6" borderId="0" xfId="1" applyFont="1" applyFill="1"/>
    <xf numFmtId="164" fontId="14" fillId="0" borderId="0" xfId="1" applyNumberFormat="1" applyFont="1" applyAlignment="1"/>
    <xf numFmtId="165" fontId="1" fillId="0" borderId="18" xfId="1" applyFont="1" applyFill="1" applyBorder="1" applyAlignment="1" applyProtection="1">
      <alignment horizontal="right"/>
    </xf>
    <xf numFmtId="165" fontId="1" fillId="0" borderId="23" xfId="4" applyNumberFormat="1" applyFont="1" applyFill="1" applyBorder="1" applyAlignment="1" applyProtection="1">
      <alignment horizontal="right" vertical="center"/>
    </xf>
    <xf numFmtId="165" fontId="1" fillId="0" borderId="0" xfId="4" applyNumberFormat="1" applyFont="1" applyFill="1" applyAlignment="1" applyProtection="1">
      <alignment horizontal="right" vertical="center"/>
    </xf>
    <xf numFmtId="165" fontId="1" fillId="0" borderId="0" xfId="4" applyNumberFormat="1" applyFont="1" applyFill="1" applyAlignment="1" applyProtection="1">
      <alignment horizontal="right"/>
    </xf>
    <xf numFmtId="0" fontId="8" fillId="8" borderId="7" xfId="0" applyFont="1" applyFill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165" fontId="8" fillId="8" borderId="14" xfId="1" applyFont="1" applyFill="1" applyBorder="1" applyAlignment="1" applyProtection="1"/>
    <xf numFmtId="165" fontId="8" fillId="8" borderId="7" xfId="1" applyFont="1" applyFill="1" applyBorder="1" applyAlignment="1" applyProtection="1">
      <alignment horizontal="right" vertical="center"/>
    </xf>
    <xf numFmtId="165" fontId="8" fillId="8" borderId="7" xfId="1" applyFont="1" applyFill="1" applyBorder="1" applyAlignment="1" applyProtection="1">
      <alignment vertical="center"/>
    </xf>
    <xf numFmtId="0" fontId="8" fillId="8" borderId="0" xfId="0" applyFont="1" applyFill="1" applyAlignment="1">
      <alignment horizontal="center" vertical="center"/>
    </xf>
    <xf numFmtId="165" fontId="8" fillId="8" borderId="36" xfId="1" applyFont="1" applyFill="1" applyBorder="1" applyAlignment="1" applyProtection="1">
      <alignment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vertical="center"/>
    </xf>
    <xf numFmtId="165" fontId="8" fillId="10" borderId="32" xfId="1" applyFont="1" applyFill="1" applyBorder="1" applyAlignment="1" applyProtection="1">
      <alignment vertical="center"/>
    </xf>
    <xf numFmtId="0" fontId="8" fillId="10" borderId="34" xfId="0" applyFont="1" applyFill="1" applyBorder="1" applyAlignment="1">
      <alignment horizontal="center" vertical="center"/>
    </xf>
    <xf numFmtId="165" fontId="8" fillId="10" borderId="7" xfId="1" applyFont="1" applyFill="1" applyBorder="1" applyAlignment="1" applyProtection="1">
      <alignment horizontal="right" vertical="center"/>
    </xf>
    <xf numFmtId="0" fontId="8" fillId="10" borderId="7" xfId="0" applyFont="1" applyFill="1" applyBorder="1" applyAlignment="1">
      <alignment vertical="center"/>
    </xf>
    <xf numFmtId="0" fontId="8" fillId="10" borderId="23" xfId="0" applyFont="1" applyFill="1" applyBorder="1" applyAlignment="1">
      <alignment horizontal="center" vertical="center"/>
    </xf>
    <xf numFmtId="165" fontId="8" fillId="10" borderId="14" xfId="1" applyFont="1" applyFill="1" applyBorder="1" applyAlignment="1" applyProtection="1">
      <alignment vertical="center"/>
    </xf>
    <xf numFmtId="165" fontId="8" fillId="10" borderId="23" xfId="1" applyFont="1" applyFill="1" applyBorder="1" applyAlignment="1" applyProtection="1">
      <alignment horizontal="center" vertical="center"/>
    </xf>
    <xf numFmtId="166" fontId="1" fillId="0" borderId="18" xfId="1" applyNumberFormat="1" applyFont="1" applyFill="1" applyBorder="1" applyAlignment="1" applyProtection="1">
      <alignment horizontal="right"/>
    </xf>
    <xf numFmtId="165" fontId="8" fillId="0" borderId="14" xfId="1" applyFont="1" applyFill="1" applyBorder="1" applyAlignment="1" applyProtection="1"/>
    <xf numFmtId="165" fontId="8" fillId="10" borderId="30" xfId="1" applyFont="1" applyFill="1" applyBorder="1" applyAlignment="1" applyProtection="1">
      <alignment horizontal="right" vertical="center"/>
    </xf>
    <xf numFmtId="2" fontId="1" fillId="0" borderId="39" xfId="1" applyNumberFormat="1" applyFont="1" applyFill="1" applyBorder="1" applyAlignment="1" applyProtection="1">
      <alignment horizontal="right" vertical="center" indent="2"/>
    </xf>
    <xf numFmtId="2" fontId="1" fillId="0" borderId="38" xfId="1" applyNumberFormat="1" applyFont="1" applyFill="1" applyBorder="1" applyAlignment="1" applyProtection="1">
      <alignment horizontal="right" vertical="center" indent="2"/>
    </xf>
    <xf numFmtId="2" fontId="8" fillId="8" borderId="14" xfId="1" applyNumberFormat="1" applyFont="1" applyFill="1" applyBorder="1" applyAlignment="1" applyProtection="1">
      <alignment horizontal="right" vertical="center" indent="2"/>
    </xf>
    <xf numFmtId="0" fontId="8" fillId="10" borderId="42" xfId="0" applyFont="1" applyFill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165" fontId="8" fillId="0" borderId="39" xfId="1" applyFont="1" applyFill="1" applyBorder="1" applyAlignment="1" applyProtection="1">
      <alignment vertical="center"/>
    </xf>
    <xf numFmtId="165" fontId="8" fillId="0" borderId="39" xfId="1" applyFont="1" applyFill="1" applyBorder="1" applyAlignment="1" applyProtection="1">
      <alignment vertical="top"/>
    </xf>
    <xf numFmtId="165" fontId="8" fillId="10" borderId="43" xfId="1" applyFont="1" applyFill="1" applyBorder="1" applyAlignment="1" applyProtection="1">
      <alignment horizontal="right" vertical="center"/>
    </xf>
    <xf numFmtId="166" fontId="1" fillId="0" borderId="44" xfId="1" applyNumberFormat="1" applyFont="1" applyFill="1" applyBorder="1" applyAlignment="1" applyProtection="1">
      <alignment horizontal="right"/>
    </xf>
    <xf numFmtId="167" fontId="1" fillId="0" borderId="7" xfId="1" applyNumberFormat="1" applyFont="1" applyFill="1" applyBorder="1" applyAlignment="1" applyProtection="1">
      <alignment horizontal="right" vertical="center"/>
    </xf>
    <xf numFmtId="167" fontId="8" fillId="8" borderId="7" xfId="1" applyNumberFormat="1" applyFont="1" applyFill="1" applyBorder="1" applyAlignment="1" applyProtection="1">
      <alignment horizontal="right" vertical="center"/>
    </xf>
    <xf numFmtId="167" fontId="1" fillId="0" borderId="40" xfId="1" applyNumberFormat="1" applyFont="1" applyFill="1" applyBorder="1" applyAlignment="1" applyProtection="1">
      <alignment horizontal="right" vertical="center"/>
    </xf>
    <xf numFmtId="167" fontId="8" fillId="10" borderId="41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/>
    </xf>
    <xf numFmtId="165" fontId="1" fillId="0" borderId="8" xfId="1" applyFont="1" applyBorder="1"/>
    <xf numFmtId="165" fontId="1" fillId="0" borderId="14" xfId="1" applyFont="1" applyBorder="1"/>
    <xf numFmtId="165" fontId="1" fillId="0" borderId="7" xfId="1" applyFont="1" applyBorder="1"/>
    <xf numFmtId="165" fontId="1" fillId="0" borderId="21" xfId="1" applyFont="1" applyFill="1" applyBorder="1" applyAlignment="1" applyProtection="1">
      <alignment vertical="center"/>
    </xf>
    <xf numFmtId="165" fontId="1" fillId="0" borderId="22" xfId="1" applyFont="1" applyBorder="1"/>
    <xf numFmtId="165" fontId="1" fillId="0" borderId="7" xfId="1" applyFont="1" applyFill="1" applyBorder="1"/>
    <xf numFmtId="165" fontId="1" fillId="0" borderId="35" xfId="1" applyFont="1" applyBorder="1"/>
    <xf numFmtId="165" fontId="1" fillId="0" borderId="36" xfId="1" applyFont="1" applyBorder="1"/>
    <xf numFmtId="165" fontId="1" fillId="0" borderId="46" xfId="1" applyFont="1" applyFill="1" applyBorder="1" applyAlignment="1" applyProtection="1">
      <alignment vertical="center"/>
    </xf>
    <xf numFmtId="165" fontId="1" fillId="0" borderId="45" xfId="1" applyFont="1" applyFill="1" applyBorder="1" applyAlignment="1" applyProtection="1">
      <alignment vertical="center"/>
    </xf>
    <xf numFmtId="165" fontId="1" fillId="0" borderId="22" xfId="1" applyFont="1" applyFill="1" applyBorder="1" applyAlignment="1" applyProtection="1">
      <alignment vertical="center"/>
    </xf>
    <xf numFmtId="165" fontId="8" fillId="0" borderId="47" xfId="1" applyFont="1" applyFill="1" applyBorder="1" applyAlignment="1" applyProtection="1">
      <alignment horizontal="right" vertical="top"/>
    </xf>
    <xf numFmtId="165" fontId="1" fillId="0" borderId="47" xfId="1" applyFont="1" applyBorder="1"/>
    <xf numFmtId="9" fontId="1" fillId="0" borderId="36" xfId="2" applyFont="1" applyFill="1" applyBorder="1" applyAlignment="1" applyProtection="1">
      <alignment horizontal="right" vertical="center"/>
    </xf>
    <xf numFmtId="2" fontId="1" fillId="0" borderId="48" xfId="1" applyNumberFormat="1" applyFont="1" applyFill="1" applyBorder="1" applyAlignment="1" applyProtection="1">
      <alignment horizontal="right" vertical="center" indent="2"/>
    </xf>
    <xf numFmtId="2" fontId="8" fillId="0" borderId="48" xfId="1" applyNumberFormat="1" applyFont="1" applyFill="1" applyBorder="1" applyAlignment="1" applyProtection="1">
      <alignment horizontal="right" vertical="top" indent="2"/>
    </xf>
    <xf numFmtId="165" fontId="8" fillId="0" borderId="49" xfId="1" applyFont="1" applyFill="1" applyBorder="1" applyAlignment="1" applyProtection="1">
      <alignment horizontal="right" vertical="center"/>
    </xf>
    <xf numFmtId="165" fontId="8" fillId="10" borderId="48" xfId="1" applyFont="1" applyFill="1" applyBorder="1" applyAlignment="1" applyProtection="1">
      <alignment horizontal="right" vertical="center"/>
    </xf>
    <xf numFmtId="165" fontId="4" fillId="0" borderId="0" xfId="1" applyFont="1"/>
    <xf numFmtId="165" fontId="21" fillId="0" borderId="22" xfId="1" applyFont="1" applyBorder="1"/>
    <xf numFmtId="165" fontId="21" fillId="0" borderId="7" xfId="1" applyFont="1" applyBorder="1"/>
    <xf numFmtId="165" fontId="21" fillId="0" borderId="22" xfId="4" applyNumberFormat="1" applyFont="1" applyFill="1" applyBorder="1" applyAlignment="1" applyProtection="1">
      <alignment horizontal="right" vertical="center"/>
    </xf>
    <xf numFmtId="165" fontId="22" fillId="8" borderId="7" xfId="1" applyFont="1" applyFill="1" applyBorder="1" applyAlignment="1" applyProtection="1">
      <alignment vertical="center"/>
    </xf>
    <xf numFmtId="165" fontId="21" fillId="0" borderId="21" xfId="4" applyNumberFormat="1" applyFont="1" applyFill="1" applyBorder="1" applyAlignment="1" applyProtection="1">
      <alignment horizontal="right" vertical="center"/>
    </xf>
    <xf numFmtId="165" fontId="21" fillId="0" borderId="21" xfId="4" applyNumberFormat="1" applyFont="1" applyFill="1" applyBorder="1" applyAlignment="1" applyProtection="1">
      <alignment horizontal="right"/>
    </xf>
    <xf numFmtId="165" fontId="21" fillId="0" borderId="14" xfId="1" applyFont="1" applyFill="1" applyBorder="1" applyAlignment="1" applyProtection="1">
      <alignment horizontal="right" vertical="center"/>
    </xf>
    <xf numFmtId="165" fontId="21" fillId="0" borderId="14" xfId="1" applyFont="1" applyFill="1" applyBorder="1" applyAlignment="1" applyProtection="1">
      <alignment vertical="center"/>
    </xf>
    <xf numFmtId="4" fontId="22" fillId="8" borderId="7" xfId="1" applyNumberFormat="1" applyFont="1" applyFill="1" applyBorder="1" applyAlignment="1" applyProtection="1">
      <alignment vertical="center"/>
    </xf>
    <xf numFmtId="165" fontId="21" fillId="0" borderId="35" xfId="1" applyFont="1" applyFill="1" applyBorder="1" applyAlignment="1" applyProtection="1">
      <alignment vertical="center"/>
    </xf>
    <xf numFmtId="165" fontId="22" fillId="8" borderId="36" xfId="1" applyFont="1" applyFill="1" applyBorder="1" applyAlignment="1" applyProtection="1">
      <alignment vertical="center"/>
    </xf>
    <xf numFmtId="165" fontId="8" fillId="0" borderId="50" xfId="1" applyFont="1" applyFill="1" applyBorder="1" applyAlignment="1" applyProtection="1">
      <alignment vertical="center"/>
    </xf>
    <xf numFmtId="165" fontId="21" fillId="0" borderId="35" xfId="1" applyFont="1" applyBorder="1"/>
    <xf numFmtId="2" fontId="8" fillId="8" borderId="47" xfId="1" applyNumberFormat="1" applyFont="1" applyFill="1" applyBorder="1" applyAlignment="1" applyProtection="1">
      <alignment horizontal="right" vertical="center" indent="2"/>
    </xf>
    <xf numFmtId="2" fontId="8" fillId="8" borderId="38" xfId="1" applyNumberFormat="1" applyFont="1" applyFill="1" applyBorder="1" applyAlignment="1" applyProtection="1">
      <alignment horizontal="right" vertical="center" indent="2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2" fontId="7" fillId="7" borderId="13" xfId="0" applyNumberFormat="1" applyFont="1" applyFill="1" applyBorder="1" applyAlignment="1">
      <alignment horizontal="center" vertical="center"/>
    </xf>
    <xf numFmtId="2" fontId="7" fillId="7" borderId="14" xfId="0" applyNumberFormat="1" applyFon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2" fontId="7" fillId="7" borderId="19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17" fontId="7" fillId="7" borderId="3" xfId="0" quotePrefix="1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7" fillId="7" borderId="12" xfId="0" applyNumberFormat="1" applyFont="1" applyFill="1" applyBorder="1" applyAlignment="1">
      <alignment horizontal="center" vertical="center"/>
    </xf>
    <xf numFmtId="10" fontId="1" fillId="0" borderId="14" xfId="2" applyNumberFormat="1" applyFont="1" applyFill="1" applyBorder="1" applyAlignment="1" applyProtection="1">
      <alignment horizontal="right" vertical="center" indent="2"/>
    </xf>
  </cellXfs>
  <cellStyles count="8">
    <cellStyle name="Comma" xfId="1" builtinId="3"/>
    <cellStyle name="Comma 2" xfId="4" xr:uid="{00000000-0005-0000-0000-000001000000}"/>
    <cellStyle name="Comma 3" xfId="5" xr:uid="{00000000-0005-0000-0000-000002000000}"/>
    <cellStyle name="Comma 5" xfId="6" xr:uid="{00000000-0005-0000-0000-000003000000}"/>
    <cellStyle name="Normal" xfId="0" builtinId="0"/>
    <cellStyle name="Normal 2" xfId="3" xr:uid="{00000000-0005-0000-0000-000005000000}"/>
    <cellStyle name="Normal_EXP 2009 (VAL &amp; QTY)" xfId="7" xr:uid="{00000000-0005-0000-0000-000006000000}"/>
    <cellStyle name="Percent" xfId="2" builtinId="5"/>
  </cellStyles>
  <dxfs count="0"/>
  <tableStyles count="0" defaultTableStyle="TableStyleMedium2" defaultPivotStyle="PivotStyleLight16"/>
  <colors>
    <mruColors>
      <color rgb="FF0000CC"/>
      <color rgb="FF81E3E1"/>
      <color rgb="FF40D4D0"/>
      <color rgb="FF76E0DD"/>
      <color rgb="FFC6F2F1"/>
      <color rgb="FFA7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1"/>
  <sheetViews>
    <sheetView tabSelected="1" view="pageBreakPreview" zoomScale="50" zoomScaleNormal="75" zoomScaleSheetLayoutView="50" workbookViewId="0">
      <pane xSplit="2" ySplit="9" topLeftCell="C76" activePane="bottomRight" state="frozen"/>
      <selection pane="topRight" activeCell="C1" sqref="C1"/>
      <selection pane="bottomLeft" activeCell="A10" sqref="A10"/>
      <selection pane="bottomRight" activeCell="H92" sqref="H92"/>
    </sheetView>
  </sheetViews>
  <sheetFormatPr defaultColWidth="9.28515625" defaultRowHeight="20.25"/>
  <cols>
    <col min="1" max="1" width="60.7109375" style="9" customWidth="1"/>
    <col min="2" max="2" width="23.28515625" style="10" customWidth="1"/>
    <col min="3" max="3" width="30.140625" style="9" customWidth="1"/>
    <col min="4" max="4" width="37" style="9" customWidth="1"/>
    <col min="5" max="5" width="25.140625" style="9" customWidth="1"/>
    <col min="6" max="6" width="30.28515625" style="9" bestFit="1" customWidth="1"/>
    <col min="7" max="7" width="25.7109375" style="68" customWidth="1"/>
    <col min="8" max="8" width="30.28515625" style="68" bestFit="1" customWidth="1"/>
    <col min="9" max="9" width="40.28515625" style="78" customWidth="1"/>
    <col min="10" max="16384" width="9.28515625" style="9"/>
  </cols>
  <sheetData>
    <row r="2" spans="1:9" s="1" customFormat="1" ht="27.75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3" spans="1:9" s="1" customFormat="1" ht="27.75">
      <c r="A3" s="185" t="s">
        <v>70</v>
      </c>
      <c r="B3" s="185"/>
      <c r="C3" s="185"/>
      <c r="D3" s="185"/>
      <c r="E3" s="185"/>
      <c r="F3" s="185"/>
      <c r="G3" s="185"/>
      <c r="H3" s="185"/>
      <c r="I3" s="185"/>
    </row>
    <row r="4" spans="1:9" s="1" customFormat="1" ht="23.25">
      <c r="A4" s="11"/>
      <c r="B4" s="12"/>
      <c r="C4" s="79"/>
      <c r="D4" s="168"/>
      <c r="E4" s="80"/>
      <c r="F4" s="80"/>
      <c r="G4" s="56"/>
      <c r="H4" s="56"/>
      <c r="I4" s="69"/>
    </row>
    <row r="5" spans="1:9" s="2" customFormat="1" ht="24" customHeight="1">
      <c r="A5" s="187" t="s">
        <v>1</v>
      </c>
      <c r="B5" s="190" t="s">
        <v>2</v>
      </c>
      <c r="C5" s="206" t="s">
        <v>69</v>
      </c>
      <c r="D5" s="207"/>
      <c r="E5" s="206" t="s">
        <v>71</v>
      </c>
      <c r="F5" s="207"/>
      <c r="G5" s="210" t="s">
        <v>3</v>
      </c>
      <c r="H5" s="211"/>
      <c r="I5" s="203" t="s">
        <v>4</v>
      </c>
    </row>
    <row r="6" spans="1:9" s="2" customFormat="1" ht="23.25">
      <c r="A6" s="188"/>
      <c r="B6" s="191"/>
      <c r="C6" s="208"/>
      <c r="D6" s="209"/>
      <c r="E6" s="208"/>
      <c r="F6" s="209"/>
      <c r="G6" s="212"/>
      <c r="H6" s="213"/>
      <c r="I6" s="204"/>
    </row>
    <row r="7" spans="1:9" s="2" customFormat="1" ht="23.25">
      <c r="A7" s="188"/>
      <c r="B7" s="191"/>
      <c r="C7" s="193" t="s">
        <v>57</v>
      </c>
      <c r="D7" s="193" t="s">
        <v>5</v>
      </c>
      <c r="E7" s="193" t="s">
        <v>57</v>
      </c>
      <c r="F7" s="196" t="s">
        <v>5</v>
      </c>
      <c r="G7" s="198" t="s">
        <v>57</v>
      </c>
      <c r="H7" s="201" t="s">
        <v>6</v>
      </c>
      <c r="I7" s="204"/>
    </row>
    <row r="8" spans="1:9" s="2" customFormat="1" ht="23.25">
      <c r="A8" s="188"/>
      <c r="B8" s="191"/>
      <c r="C8" s="194"/>
      <c r="D8" s="194"/>
      <c r="E8" s="194"/>
      <c r="F8" s="196"/>
      <c r="G8" s="199"/>
      <c r="H8" s="201"/>
      <c r="I8" s="204"/>
    </row>
    <row r="9" spans="1:9" s="2" customFormat="1" ht="21.6" customHeight="1">
      <c r="A9" s="189"/>
      <c r="B9" s="192"/>
      <c r="C9" s="195"/>
      <c r="D9" s="195"/>
      <c r="E9" s="195"/>
      <c r="F9" s="197"/>
      <c r="G9" s="200"/>
      <c r="H9" s="202"/>
      <c r="I9" s="205"/>
    </row>
    <row r="10" spans="1:9" s="1" customFormat="1" ht="23.25">
      <c r="A10" s="13"/>
      <c r="B10" s="14"/>
      <c r="C10" s="81"/>
      <c r="D10" s="81"/>
      <c r="E10" s="134"/>
      <c r="F10" s="81"/>
      <c r="G10" s="57"/>
      <c r="H10" s="58"/>
      <c r="I10" s="70"/>
    </row>
    <row r="11" spans="1:9" s="3" customFormat="1" ht="24" customHeight="1">
      <c r="A11" s="15" t="s">
        <v>60</v>
      </c>
      <c r="B11" s="16" t="s">
        <v>7</v>
      </c>
      <c r="C11" s="150">
        <v>998.92821558000003</v>
      </c>
      <c r="D11" s="151">
        <v>4326.6145450000004</v>
      </c>
      <c r="E11" s="151">
        <v>1496.231197939999</v>
      </c>
      <c r="F11" s="151">
        <v>5439.00335</v>
      </c>
      <c r="G11" s="59">
        <v>49.783655582423783</v>
      </c>
      <c r="H11" s="59">
        <v>25.71037455336802</v>
      </c>
      <c r="I11" s="145">
        <v>37.802383441115431</v>
      </c>
    </row>
    <row r="12" spans="1:9" s="3" customFormat="1" ht="24" customHeight="1">
      <c r="A12" s="17" t="s">
        <v>8</v>
      </c>
      <c r="B12" s="18" t="s">
        <v>7</v>
      </c>
      <c r="C12" s="150">
        <v>207.14619879999995</v>
      </c>
      <c r="D12" s="150">
        <v>840.19482900000003</v>
      </c>
      <c r="E12" s="151">
        <v>342.70709799999997</v>
      </c>
      <c r="F12" s="151">
        <v>1330.5593960000001</v>
      </c>
      <c r="G12" s="59">
        <v>65.442136995660888</v>
      </c>
      <c r="H12" s="59">
        <v>58.363197448338497</v>
      </c>
      <c r="I12" s="145">
        <v>9.2477083101577708</v>
      </c>
    </row>
    <row r="13" spans="1:9" s="3" customFormat="1" ht="24" customHeight="1">
      <c r="A13" s="17" t="s">
        <v>9</v>
      </c>
      <c r="B13" s="18" t="s">
        <v>7</v>
      </c>
      <c r="C13" s="151">
        <v>791.78201678000005</v>
      </c>
      <c r="D13" s="151">
        <v>3486.4197160000003</v>
      </c>
      <c r="E13" s="151">
        <v>1153.5240999399989</v>
      </c>
      <c r="F13" s="151">
        <v>4108.4439540000003</v>
      </c>
      <c r="G13" s="59">
        <v>45.687079965660601</v>
      </c>
      <c r="H13" s="59">
        <v>17.841346959615461</v>
      </c>
      <c r="I13" s="145">
        <v>28.554675130957662</v>
      </c>
    </row>
    <row r="14" spans="1:9" s="3" customFormat="1" ht="24" customHeight="1">
      <c r="A14" s="15" t="s">
        <v>10</v>
      </c>
      <c r="B14" s="18" t="s">
        <v>7</v>
      </c>
      <c r="C14" s="150">
        <v>53.500809999999994</v>
      </c>
      <c r="D14" s="150">
        <v>340.80043499999999</v>
      </c>
      <c r="E14" s="151">
        <v>72.781965000000028</v>
      </c>
      <c r="F14" s="151">
        <v>353.50995899999998</v>
      </c>
      <c r="G14" s="59">
        <v>36.03899641893279</v>
      </c>
      <c r="H14" s="59">
        <v>3.7293156624051811</v>
      </c>
      <c r="I14" s="145">
        <v>2.4569793692756221</v>
      </c>
    </row>
    <row r="15" spans="1:9" s="3" customFormat="1" ht="24" customHeight="1">
      <c r="A15" s="17" t="s">
        <v>11</v>
      </c>
      <c r="B15" s="16" t="s">
        <v>7</v>
      </c>
      <c r="C15" s="150">
        <v>5.1021700000000001</v>
      </c>
      <c r="D15" s="150">
        <v>24.462150000000001</v>
      </c>
      <c r="E15" s="151">
        <v>17.661670000000001</v>
      </c>
      <c r="F15" s="151">
        <v>71.884844999999999</v>
      </c>
      <c r="G15" s="59">
        <v>246.15996722962973</v>
      </c>
      <c r="H15" s="59">
        <v>193.86151666963042</v>
      </c>
      <c r="I15" s="145">
        <v>0.49961698852330172</v>
      </c>
    </row>
    <row r="16" spans="1:9" s="3" customFormat="1" ht="24" customHeight="1">
      <c r="A16" s="17" t="s">
        <v>12</v>
      </c>
      <c r="B16" s="16" t="s">
        <v>7</v>
      </c>
      <c r="C16" s="151">
        <v>48.398639999999993</v>
      </c>
      <c r="D16" s="151">
        <v>316.33828499999998</v>
      </c>
      <c r="E16" s="151">
        <v>55.120295000000027</v>
      </c>
      <c r="F16" s="151">
        <v>281.625114</v>
      </c>
      <c r="G16" s="59">
        <v>13.888107186482998</v>
      </c>
      <c r="H16" s="59">
        <v>-10.973433392673286</v>
      </c>
      <c r="I16" s="145">
        <v>1.9573623807523204</v>
      </c>
    </row>
    <row r="17" spans="1:9" s="3" customFormat="1" ht="24" customHeight="1">
      <c r="A17" s="15" t="s">
        <v>13</v>
      </c>
      <c r="B17" s="16" t="s">
        <v>7</v>
      </c>
      <c r="C17" s="150">
        <v>358.97259945900009</v>
      </c>
      <c r="D17" s="150">
        <v>1987.5689359999999</v>
      </c>
      <c r="E17" s="151">
        <v>1904.9846842261593</v>
      </c>
      <c r="F17" s="151">
        <v>2226.16392</v>
      </c>
      <c r="G17" s="59">
        <v>430.67690600818025</v>
      </c>
      <c r="H17" s="59">
        <v>12.004362700504597</v>
      </c>
      <c r="I17" s="145">
        <v>15.472375487067245</v>
      </c>
    </row>
    <row r="18" spans="1:9" s="3" customFormat="1" ht="24" customHeight="1">
      <c r="A18" s="15" t="s">
        <v>14</v>
      </c>
      <c r="B18" s="16" t="s">
        <v>7</v>
      </c>
      <c r="C18" s="150">
        <v>318.08217001000003</v>
      </c>
      <c r="D18" s="150">
        <v>992.20842500000003</v>
      </c>
      <c r="E18" s="151">
        <v>252.62451765900011</v>
      </c>
      <c r="F18" s="151">
        <v>832.92789400000004</v>
      </c>
      <c r="G18" s="59">
        <v>-20.578849908167449</v>
      </c>
      <c r="H18" s="59">
        <v>-16.053132284177085</v>
      </c>
      <c r="I18" s="145">
        <v>5.7890495007304512</v>
      </c>
    </row>
    <row r="19" spans="1:9" s="3" customFormat="1" ht="24" customHeight="1">
      <c r="A19" s="15" t="s">
        <v>15</v>
      </c>
      <c r="B19" s="16" t="s">
        <v>7</v>
      </c>
      <c r="C19" s="150">
        <v>139.6055312</v>
      </c>
      <c r="D19" s="150">
        <v>100.035276</v>
      </c>
      <c r="E19" s="151">
        <v>757.26113199999998</v>
      </c>
      <c r="F19" s="151">
        <v>183.19412700000001</v>
      </c>
      <c r="G19" s="59">
        <v>442.42917561421092</v>
      </c>
      <c r="H19" s="59">
        <v>83.129526228327705</v>
      </c>
      <c r="I19" s="145">
        <v>1.2732433108382619</v>
      </c>
    </row>
    <row r="20" spans="1:9" s="3" customFormat="1" ht="24" customHeight="1">
      <c r="A20" s="15"/>
      <c r="B20" s="19"/>
      <c r="C20" s="82"/>
      <c r="D20" s="82"/>
      <c r="E20" s="82"/>
      <c r="F20" s="82"/>
      <c r="G20" s="59"/>
      <c r="H20" s="59"/>
      <c r="I20" s="145"/>
    </row>
    <row r="21" spans="1:9" s="4" customFormat="1" ht="24" customHeight="1">
      <c r="A21" s="117" t="s">
        <v>16</v>
      </c>
      <c r="B21" s="118" t="s">
        <v>7</v>
      </c>
      <c r="C21" s="119">
        <v>1869.0893262489999</v>
      </c>
      <c r="D21" s="119">
        <v>7747.2276169999996</v>
      </c>
      <c r="E21" s="119">
        <v>4483.8834968251585</v>
      </c>
      <c r="F21" s="119">
        <v>9034.79925</v>
      </c>
      <c r="G21" s="138">
        <v>139.8966937457015</v>
      </c>
      <c r="H21" s="138">
        <v>16.61977286138643</v>
      </c>
      <c r="I21" s="146">
        <v>62.794031109027003</v>
      </c>
    </row>
    <row r="22" spans="1:9" s="3" customFormat="1" ht="24" customHeight="1">
      <c r="A22" s="20"/>
      <c r="B22" s="21"/>
      <c r="C22" s="83"/>
      <c r="D22" s="84"/>
      <c r="E22" s="151"/>
      <c r="F22" s="162"/>
      <c r="G22" s="136"/>
      <c r="H22" s="137"/>
      <c r="I22" s="147"/>
    </row>
    <row r="23" spans="1:9" s="3" customFormat="1" ht="24" customHeight="1">
      <c r="A23" s="15"/>
      <c r="B23" s="16"/>
      <c r="C23" s="159"/>
      <c r="D23" s="158"/>
      <c r="E23" s="85"/>
      <c r="F23" s="86"/>
      <c r="G23" s="59"/>
      <c r="H23" s="59"/>
      <c r="I23" s="145"/>
    </row>
    <row r="24" spans="1:9" s="3" customFormat="1" ht="24" customHeight="1">
      <c r="A24" s="15" t="s">
        <v>17</v>
      </c>
      <c r="B24" s="37" t="s">
        <v>7</v>
      </c>
      <c r="C24" s="169">
        <v>69.416724398999989</v>
      </c>
      <c r="D24" s="170">
        <v>460.13768900000002</v>
      </c>
      <c r="E24" s="155">
        <v>86.4545868875</v>
      </c>
      <c r="F24" s="155">
        <v>564.74391200000002</v>
      </c>
      <c r="G24" s="59">
        <v>24.544319306350697</v>
      </c>
      <c r="H24" s="59">
        <v>22.733678527254913</v>
      </c>
      <c r="I24" s="145">
        <v>3.925106225106398</v>
      </c>
    </row>
    <row r="25" spans="1:9" s="3" customFormat="1" ht="24" customHeight="1">
      <c r="A25" s="15" t="s">
        <v>18</v>
      </c>
      <c r="B25" s="37" t="s">
        <v>7</v>
      </c>
      <c r="C25" s="169">
        <v>16.191715430136604</v>
      </c>
      <c r="D25" s="170">
        <v>89.841751000000002</v>
      </c>
      <c r="E25" s="155">
        <v>910.92088792599975</v>
      </c>
      <c r="F25" s="155">
        <v>144.44854100000001</v>
      </c>
      <c r="G25" s="59">
        <v>5525.845463109863</v>
      </c>
      <c r="H25" s="59">
        <v>60.781083841520413</v>
      </c>
      <c r="I25" s="145">
        <v>1.0039521550196662</v>
      </c>
    </row>
    <row r="26" spans="1:9" s="3" customFormat="1" ht="24" customHeight="1">
      <c r="A26" s="15" t="s">
        <v>19</v>
      </c>
      <c r="B26" s="16"/>
      <c r="C26" s="171"/>
      <c r="D26" s="170">
        <v>138.82204200000001</v>
      </c>
      <c r="E26" s="114"/>
      <c r="F26" s="155">
        <v>169.17950999999999</v>
      </c>
      <c r="G26" s="59"/>
      <c r="H26" s="59">
        <v>21.867901928715312</v>
      </c>
      <c r="I26" s="145">
        <v>1.1758383468177167</v>
      </c>
    </row>
    <row r="27" spans="1:9" s="3" customFormat="1" ht="24" customHeight="1">
      <c r="A27" s="15" t="s">
        <v>20</v>
      </c>
      <c r="B27" s="16"/>
      <c r="C27" s="171"/>
      <c r="D27" s="170">
        <v>3.3870999999999998E-2</v>
      </c>
      <c r="E27" s="114"/>
      <c r="F27" s="155">
        <v>0.94237199999999999</v>
      </c>
      <c r="G27" s="59"/>
      <c r="H27" s="59">
        <v>2682.238493106197</v>
      </c>
      <c r="I27" s="145">
        <v>6.5497124005578769E-3</v>
      </c>
    </row>
    <row r="28" spans="1:9" s="3" customFormat="1" ht="24" customHeight="1">
      <c r="A28" s="15" t="s">
        <v>21</v>
      </c>
      <c r="B28" s="16"/>
      <c r="C28" s="171"/>
      <c r="D28" s="170">
        <v>1100.69578</v>
      </c>
      <c r="E28" s="114"/>
      <c r="F28" s="155">
        <v>1171.790884</v>
      </c>
      <c r="G28" s="59"/>
      <c r="H28" s="59">
        <v>6.4591057122068722</v>
      </c>
      <c r="I28" s="145">
        <v>8.1442289072632423</v>
      </c>
    </row>
    <row r="29" spans="1:9" s="3" customFormat="1" ht="24" customHeight="1">
      <c r="A29" s="17" t="s">
        <v>22</v>
      </c>
      <c r="B29" s="16"/>
      <c r="C29" s="171"/>
      <c r="D29" s="170">
        <v>934.04255999999998</v>
      </c>
      <c r="E29" s="114"/>
      <c r="F29" s="155">
        <v>1022.97803</v>
      </c>
      <c r="G29" s="59"/>
      <c r="H29" s="59">
        <v>9.5215650558792539</v>
      </c>
      <c r="I29" s="145">
        <v>7.109943725608642</v>
      </c>
    </row>
    <row r="30" spans="1:9" s="3" customFormat="1" ht="24" customHeight="1">
      <c r="A30" s="17" t="s">
        <v>23</v>
      </c>
      <c r="B30" s="16"/>
      <c r="C30" s="171"/>
      <c r="D30" s="170">
        <v>166.65322</v>
      </c>
      <c r="E30" s="114"/>
      <c r="F30" s="155">
        <v>148.81285399999999</v>
      </c>
      <c r="G30" s="59"/>
      <c r="H30" s="59">
        <v>-10.705083286119534</v>
      </c>
      <c r="I30" s="145">
        <v>1.0342851816545999</v>
      </c>
    </row>
    <row r="31" spans="1:9" s="3" customFormat="1" ht="24" customHeight="1">
      <c r="A31" s="15" t="s">
        <v>24</v>
      </c>
      <c r="B31" s="16"/>
      <c r="C31" s="171"/>
      <c r="D31" s="170">
        <v>79.079194000000001</v>
      </c>
      <c r="E31" s="114"/>
      <c r="F31" s="155">
        <v>103.169239</v>
      </c>
      <c r="G31" s="59"/>
      <c r="H31" s="59">
        <v>30.463189849911725</v>
      </c>
      <c r="I31" s="145">
        <v>0.71705106267420859</v>
      </c>
    </row>
    <row r="32" spans="1:9" s="3" customFormat="1" ht="24" customHeight="1">
      <c r="A32" s="15" t="s">
        <v>25</v>
      </c>
      <c r="B32" s="16"/>
      <c r="C32" s="171"/>
      <c r="D32" s="170">
        <v>125.75365600000001</v>
      </c>
      <c r="E32" s="114"/>
      <c r="F32" s="155">
        <v>151.10628</v>
      </c>
      <c r="G32" s="59"/>
      <c r="H32" s="59">
        <v>20.16054626674233</v>
      </c>
      <c r="I32" s="145">
        <v>1.0502250447998991</v>
      </c>
    </row>
    <row r="33" spans="1:9" s="3" customFormat="1" ht="24" customHeight="1">
      <c r="A33" s="15" t="s">
        <v>26</v>
      </c>
      <c r="B33" s="16"/>
      <c r="C33" s="171"/>
      <c r="D33" s="170">
        <v>115.631806</v>
      </c>
      <c r="E33" s="114"/>
      <c r="F33" s="155">
        <v>126.675285</v>
      </c>
      <c r="G33" s="59"/>
      <c r="H33" s="59">
        <v>9.5505548015050508</v>
      </c>
      <c r="I33" s="145">
        <v>0.88042374456021955</v>
      </c>
    </row>
    <row r="34" spans="1:9" s="3" customFormat="1" ht="24" customHeight="1">
      <c r="A34" s="15"/>
      <c r="B34" s="16"/>
      <c r="C34" s="160"/>
      <c r="D34" s="87"/>
      <c r="E34" s="87"/>
      <c r="F34" s="86"/>
      <c r="G34" s="214"/>
      <c r="H34" s="59"/>
      <c r="I34" s="145"/>
    </row>
    <row r="35" spans="1:9" s="4" customFormat="1" ht="24" customHeight="1">
      <c r="A35" s="117" t="s">
        <v>16</v>
      </c>
      <c r="B35" s="118" t="s">
        <v>7</v>
      </c>
      <c r="C35" s="172">
        <v>85.6084398291366</v>
      </c>
      <c r="D35" s="172">
        <v>2109.9957890000001</v>
      </c>
      <c r="E35" s="121">
        <v>997.37547481349998</v>
      </c>
      <c r="F35" s="121">
        <v>2432.0560229999996</v>
      </c>
      <c r="G35" s="138">
        <v>1065.043396193334</v>
      </c>
      <c r="H35" s="138">
        <v>15.263548661044252</v>
      </c>
      <c r="I35" s="146">
        <v>16.903375198641903</v>
      </c>
    </row>
    <row r="36" spans="1:9" s="3" customFormat="1" ht="24" customHeight="1">
      <c r="A36" s="15"/>
      <c r="B36" s="19"/>
      <c r="C36" s="88"/>
      <c r="D36" s="86"/>
      <c r="E36" s="88"/>
      <c r="F36" s="133"/>
      <c r="G36" s="136"/>
      <c r="H36" s="137"/>
      <c r="I36" s="147"/>
    </row>
    <row r="37" spans="1:9" s="3" customFormat="1" ht="24" customHeight="1">
      <c r="A37" s="22"/>
      <c r="B37" s="23"/>
      <c r="C37" s="89"/>
      <c r="D37" s="89"/>
      <c r="E37" s="89"/>
      <c r="F37" s="89"/>
      <c r="G37" s="59"/>
      <c r="H37" s="59"/>
      <c r="I37" s="145"/>
    </row>
    <row r="38" spans="1:9" s="3" customFormat="1" ht="24" customHeight="1">
      <c r="A38" s="15" t="s">
        <v>27</v>
      </c>
      <c r="B38" s="16" t="s">
        <v>28</v>
      </c>
      <c r="C38" s="169">
        <v>37.210647199999997</v>
      </c>
      <c r="D38" s="170">
        <v>32.483096000000003</v>
      </c>
      <c r="E38" s="151">
        <v>124.89542640000001</v>
      </c>
      <c r="F38" s="151">
        <v>61.154862999999999</v>
      </c>
      <c r="G38" s="59">
        <v>235.6443270892639</v>
      </c>
      <c r="H38" s="59">
        <v>88.266731102232356</v>
      </c>
      <c r="I38" s="145">
        <v>0.42504102896257318</v>
      </c>
    </row>
    <row r="39" spans="1:9" s="3" customFormat="1" ht="24" customHeight="1">
      <c r="A39" s="15" t="s">
        <v>29</v>
      </c>
      <c r="B39" s="16" t="s">
        <v>28</v>
      </c>
      <c r="C39" s="169">
        <v>61.203431247000005</v>
      </c>
      <c r="D39" s="170">
        <v>139.43666899999999</v>
      </c>
      <c r="E39" s="151">
        <v>133.39893589999994</v>
      </c>
      <c r="F39" s="151">
        <v>157.495859</v>
      </c>
      <c r="G39" s="59">
        <v>117.95989731627789</v>
      </c>
      <c r="H39" s="59">
        <v>12.951535725512779</v>
      </c>
      <c r="I39" s="145">
        <v>1.094634157985185</v>
      </c>
    </row>
    <row r="40" spans="1:9" s="3" customFormat="1" ht="24" customHeight="1">
      <c r="A40" s="15" t="s">
        <v>30</v>
      </c>
      <c r="B40" s="16" t="s">
        <v>28</v>
      </c>
      <c r="C40" s="169">
        <v>38.958392399999987</v>
      </c>
      <c r="D40" s="170">
        <v>71.428145999999998</v>
      </c>
      <c r="E40" s="151">
        <v>40.533470582000007</v>
      </c>
      <c r="F40" s="151">
        <v>76.008916999999997</v>
      </c>
      <c r="G40" s="59">
        <v>4.0429752999767521</v>
      </c>
      <c r="H40" s="59">
        <v>6.4131175965284033</v>
      </c>
      <c r="I40" s="145">
        <v>0.52828028233847601</v>
      </c>
    </row>
    <row r="41" spans="1:9" s="3" customFormat="1" ht="24" customHeight="1">
      <c r="A41" s="15" t="s">
        <v>31</v>
      </c>
      <c r="B41" s="16" t="s">
        <v>28</v>
      </c>
      <c r="C41" s="169">
        <v>67.095860400000035</v>
      </c>
      <c r="D41" s="170">
        <v>167.07737599999999</v>
      </c>
      <c r="E41" s="151">
        <v>322.67951574000006</v>
      </c>
      <c r="F41" s="151">
        <v>228.650916</v>
      </c>
      <c r="G41" s="59">
        <v>380.92313566933541</v>
      </c>
      <c r="H41" s="59">
        <v>36.853308014605169</v>
      </c>
      <c r="I41" s="145">
        <v>1.5891789441156119</v>
      </c>
    </row>
    <row r="42" spans="1:9" s="3" customFormat="1" ht="24" customHeight="1">
      <c r="A42" s="15" t="s">
        <v>32</v>
      </c>
      <c r="B42" s="16" t="s">
        <v>28</v>
      </c>
      <c r="C42" s="169">
        <v>15.5815371</v>
      </c>
      <c r="D42" s="170">
        <v>69.411496999999997</v>
      </c>
      <c r="E42" s="151">
        <v>23.166552930000005</v>
      </c>
      <c r="F42" s="151">
        <v>83.194727999999998</v>
      </c>
      <c r="G42" s="59">
        <v>48.679509481769969</v>
      </c>
      <c r="H42" s="59">
        <v>19.857273788519503</v>
      </c>
      <c r="I42" s="145">
        <v>0.57822339972180792</v>
      </c>
    </row>
    <row r="43" spans="1:9" s="3" customFormat="1" ht="24" customHeight="1">
      <c r="A43" s="15" t="s">
        <v>33</v>
      </c>
      <c r="B43" s="16" t="s">
        <v>28</v>
      </c>
      <c r="C43" s="169">
        <v>1.8814144000000002</v>
      </c>
      <c r="D43" s="170">
        <v>3.7545670000000002</v>
      </c>
      <c r="E43" s="151">
        <v>2.5971410029999999</v>
      </c>
      <c r="F43" s="151">
        <v>6.8261890000000003</v>
      </c>
      <c r="G43" s="59">
        <v>38.041943497402791</v>
      </c>
      <c r="H43" s="59">
        <v>81.810285979714834</v>
      </c>
      <c r="I43" s="145">
        <v>4.7443657856824875E-2</v>
      </c>
    </row>
    <row r="44" spans="1:9" s="3" customFormat="1" ht="24" customHeight="1">
      <c r="A44" s="15" t="s">
        <v>34</v>
      </c>
      <c r="B44" s="19"/>
      <c r="C44" s="173"/>
      <c r="D44" s="170">
        <v>89.110737</v>
      </c>
      <c r="E44" s="115"/>
      <c r="F44" s="151">
        <v>111.841966</v>
      </c>
      <c r="G44" s="59"/>
      <c r="H44" s="59">
        <v>25.50896756694987</v>
      </c>
      <c r="I44" s="145">
        <v>0.7773286044290072</v>
      </c>
    </row>
    <row r="45" spans="1:9" s="3" customFormat="1" ht="24" customHeight="1">
      <c r="A45" s="15" t="s">
        <v>35</v>
      </c>
      <c r="B45" s="19"/>
      <c r="C45" s="173"/>
      <c r="D45" s="170">
        <v>653.87293999999997</v>
      </c>
      <c r="E45" s="115"/>
      <c r="F45" s="151">
        <v>880.45047799999998</v>
      </c>
      <c r="G45" s="59"/>
      <c r="H45" s="59">
        <v>34.651615648752802</v>
      </c>
      <c r="I45" s="145">
        <v>6.1193429068708634</v>
      </c>
    </row>
    <row r="46" spans="1:9" s="3" customFormat="1" ht="24" customHeight="1">
      <c r="A46" s="24" t="s">
        <v>36</v>
      </c>
      <c r="B46" s="19"/>
      <c r="C46" s="173"/>
      <c r="D46" s="170">
        <v>653.40021000000002</v>
      </c>
      <c r="E46" s="115"/>
      <c r="F46" s="151">
        <v>879.63151400000004</v>
      </c>
      <c r="G46" s="59"/>
      <c r="H46" s="59">
        <v>34.623696248888571</v>
      </c>
      <c r="I46" s="145">
        <v>6.1136509097970855</v>
      </c>
    </row>
    <row r="47" spans="1:9" s="3" customFormat="1" ht="24" customHeight="1">
      <c r="A47" s="17" t="s">
        <v>37</v>
      </c>
      <c r="B47" s="19"/>
      <c r="C47" s="173"/>
      <c r="D47" s="170">
        <v>0.47272999999995591</v>
      </c>
      <c r="E47" s="115"/>
      <c r="F47" s="151">
        <v>0.81896400000000003</v>
      </c>
      <c r="G47" s="59"/>
      <c r="H47" s="59">
        <v>73.241385145871092</v>
      </c>
      <c r="I47" s="145">
        <v>5.6919970737781692E-3</v>
      </c>
    </row>
    <row r="48" spans="1:9" s="3" customFormat="1" ht="24" customHeight="1">
      <c r="A48" s="15" t="s">
        <v>38</v>
      </c>
      <c r="B48" s="19"/>
      <c r="C48" s="173"/>
      <c r="D48" s="170">
        <v>277.13264600000002</v>
      </c>
      <c r="E48" s="115"/>
      <c r="F48" s="151">
        <v>403.94543599999997</v>
      </c>
      <c r="G48" s="59"/>
      <c r="H48" s="59">
        <v>45.758878223246185</v>
      </c>
      <c r="I48" s="145">
        <v>2.8075180834298537</v>
      </c>
    </row>
    <row r="49" spans="1:9" s="1" customFormat="1" ht="24" customHeight="1">
      <c r="A49" s="24" t="s">
        <v>39</v>
      </c>
      <c r="B49" s="25"/>
      <c r="C49" s="174"/>
      <c r="D49" s="170">
        <v>11.245288</v>
      </c>
      <c r="E49" s="116"/>
      <c r="F49" s="151">
        <v>16.054022</v>
      </c>
      <c r="G49" s="59"/>
      <c r="H49" s="59">
        <v>42.762212937543254</v>
      </c>
      <c r="I49" s="145">
        <v>0.11157932002672931</v>
      </c>
    </row>
    <row r="50" spans="1:9" s="1" customFormat="1" ht="24" customHeight="1">
      <c r="A50" s="17" t="s">
        <v>38</v>
      </c>
      <c r="B50" s="25"/>
      <c r="C50" s="174"/>
      <c r="D50" s="170">
        <v>265.88735800000001</v>
      </c>
      <c r="E50" s="116"/>
      <c r="F50" s="151">
        <v>387.891414</v>
      </c>
      <c r="G50" s="59"/>
      <c r="H50" s="59">
        <v>45.885617472644178</v>
      </c>
      <c r="I50" s="145">
        <v>2.6959387634031242</v>
      </c>
    </row>
    <row r="51" spans="1:9" s="3" customFormat="1" ht="24" customHeight="1">
      <c r="A51" s="15"/>
      <c r="B51" s="19"/>
      <c r="C51" s="175"/>
      <c r="D51" s="176"/>
      <c r="E51" s="90"/>
      <c r="F51" s="82"/>
      <c r="G51" s="59"/>
      <c r="H51" s="59"/>
      <c r="I51" s="145"/>
    </row>
    <row r="52" spans="1:9" s="4" customFormat="1" ht="24" customHeight="1">
      <c r="A52" s="117" t="s">
        <v>16</v>
      </c>
      <c r="B52" s="118"/>
      <c r="C52" s="172">
        <v>221.93128274700001</v>
      </c>
      <c r="D52" s="177">
        <f>SUM(D38:D45)+D48</f>
        <v>1503.707674</v>
      </c>
      <c r="E52" s="121">
        <v>647.27104255500001</v>
      </c>
      <c r="F52" s="121">
        <v>2009.569352</v>
      </c>
      <c r="G52" s="138">
        <v>191.65381037917223</v>
      </c>
      <c r="H52" s="138">
        <v>33.640958727992768</v>
      </c>
      <c r="I52" s="146">
        <v>13.966991065710205</v>
      </c>
    </row>
    <row r="53" spans="1:9" s="3" customFormat="1" ht="24" customHeight="1">
      <c r="A53" s="20"/>
      <c r="B53" s="21"/>
      <c r="C53" s="82"/>
      <c r="D53" s="82"/>
      <c r="E53" s="82"/>
      <c r="F53" s="133"/>
      <c r="G53" s="136"/>
      <c r="H53" s="137"/>
      <c r="I53" s="147"/>
    </row>
    <row r="54" spans="1:9" s="3" customFormat="1" ht="24" customHeight="1">
      <c r="A54" s="26"/>
      <c r="B54" s="27"/>
      <c r="C54" s="85"/>
      <c r="D54" s="91"/>
      <c r="E54" s="85"/>
      <c r="F54" s="92"/>
      <c r="G54" s="59"/>
      <c r="H54" s="59"/>
      <c r="I54" s="145"/>
    </row>
    <row r="55" spans="1:9" s="1" customFormat="1" ht="23.25" customHeight="1">
      <c r="A55" s="28" t="s">
        <v>61</v>
      </c>
      <c r="B55" s="29" t="s">
        <v>7</v>
      </c>
      <c r="C55" s="169">
        <v>8.6383296900000008</v>
      </c>
      <c r="D55" s="170">
        <v>87.797403000000003</v>
      </c>
      <c r="E55" s="154">
        <v>9.0965247299999987</v>
      </c>
      <c r="F55" s="154">
        <v>146.23838800000001</v>
      </c>
      <c r="G55" s="59">
        <v>5.3042087584410993</v>
      </c>
      <c r="H55" s="59">
        <v>66.563455185570817</v>
      </c>
      <c r="I55" s="145">
        <v>1.0163920228117922</v>
      </c>
    </row>
    <row r="56" spans="1:9" s="1" customFormat="1" ht="23.25" customHeight="1">
      <c r="A56" s="28" t="s">
        <v>40</v>
      </c>
      <c r="B56" s="29" t="s">
        <v>7</v>
      </c>
      <c r="C56" s="169">
        <v>11.394041</v>
      </c>
      <c r="D56" s="170">
        <v>185.758915</v>
      </c>
      <c r="E56" s="154">
        <v>9.7887024999999994</v>
      </c>
      <c r="F56" s="154">
        <v>259.26814400000001</v>
      </c>
      <c r="G56" s="59">
        <v>-14.089281405955974</v>
      </c>
      <c r="H56" s="59">
        <v>39.572382838261092</v>
      </c>
      <c r="I56" s="145">
        <v>1.8019760538581633</v>
      </c>
    </row>
    <row r="57" spans="1:9" s="1" customFormat="1" ht="23.25" customHeight="1">
      <c r="A57" s="28" t="s">
        <v>62</v>
      </c>
      <c r="B57" s="29" t="s">
        <v>7</v>
      </c>
      <c r="C57" s="169">
        <v>9.8323537979999998</v>
      </c>
      <c r="D57" s="170">
        <v>117.018671</v>
      </c>
      <c r="E57" s="154">
        <v>15.45373936</v>
      </c>
      <c r="F57" s="154">
        <v>204.83398399999999</v>
      </c>
      <c r="G57" s="59">
        <v>57.172327984611861</v>
      </c>
      <c r="H57" s="59">
        <v>75.043847489944568</v>
      </c>
      <c r="I57" s="145">
        <v>1.4236455296427244</v>
      </c>
    </row>
    <row r="58" spans="1:9" s="1" customFormat="1" ht="23.25" customHeight="1">
      <c r="A58" s="28" t="s">
        <v>41</v>
      </c>
      <c r="B58" s="29" t="s">
        <v>7</v>
      </c>
      <c r="C58" s="169">
        <v>2.1293124400000005</v>
      </c>
      <c r="D58" s="170">
        <v>35.606741999999997</v>
      </c>
      <c r="E58" s="154">
        <v>3.5373501000000003</v>
      </c>
      <c r="F58" s="154">
        <v>59.471591000000004</v>
      </c>
      <c r="G58" s="59">
        <v>66.126399937812764</v>
      </c>
      <c r="H58" s="59">
        <v>67.023399669646849</v>
      </c>
      <c r="I58" s="145">
        <v>0.4133418830924584</v>
      </c>
    </row>
    <row r="59" spans="1:9" s="1" customFormat="1" ht="23.25" customHeight="1">
      <c r="A59" s="28" t="s">
        <v>42</v>
      </c>
      <c r="B59" s="29" t="s">
        <v>7</v>
      </c>
      <c r="C59" s="169">
        <v>0.552894</v>
      </c>
      <c r="D59" s="170">
        <v>4.9609889999999996</v>
      </c>
      <c r="E59" s="154">
        <v>2.8171529999999998</v>
      </c>
      <c r="F59" s="154">
        <v>35.373101999999996</v>
      </c>
      <c r="G59" s="59">
        <v>409.52858956689704</v>
      </c>
      <c r="H59" s="59">
        <v>613.02520525645184</v>
      </c>
      <c r="I59" s="145">
        <v>0.24585157964752621</v>
      </c>
    </row>
    <row r="60" spans="1:9" s="1" customFormat="1" ht="23.25" customHeight="1">
      <c r="A60" s="28" t="s">
        <v>43</v>
      </c>
      <c r="B60" s="29" t="s">
        <v>7</v>
      </c>
      <c r="C60" s="169">
        <v>0.23657700000000001</v>
      </c>
      <c r="D60" s="170">
        <v>0.12708800000000001</v>
      </c>
      <c r="E60" s="154">
        <v>0.82552099999999995</v>
      </c>
      <c r="F60" s="154">
        <v>0.51058000000000003</v>
      </c>
      <c r="G60" s="59">
        <v>248.94389564496967</v>
      </c>
      <c r="H60" s="59">
        <v>301.75311595115198</v>
      </c>
      <c r="I60" s="145">
        <v>3.5486539895888685E-3</v>
      </c>
    </row>
    <row r="61" spans="1:9" s="1" customFormat="1" ht="23.25" customHeight="1">
      <c r="A61" s="28" t="s">
        <v>44</v>
      </c>
      <c r="B61" s="29" t="s">
        <v>7</v>
      </c>
      <c r="C61" s="169">
        <v>5.7810671529999977</v>
      </c>
      <c r="D61" s="170">
        <v>105.692043</v>
      </c>
      <c r="E61" s="154">
        <v>6.3815504398000007</v>
      </c>
      <c r="F61" s="156">
        <v>149.55731499999999</v>
      </c>
      <c r="G61" s="59">
        <v>10.387066451708508</v>
      </c>
      <c r="H61" s="59">
        <v>41.502908596439937</v>
      </c>
      <c r="I61" s="145">
        <v>1.0394593649319381</v>
      </c>
    </row>
    <row r="62" spans="1:9" s="3" customFormat="1" ht="24" customHeight="1">
      <c r="A62" s="15"/>
      <c r="B62" s="16"/>
      <c r="C62" s="178"/>
      <c r="D62" s="178"/>
      <c r="E62" s="93"/>
      <c r="F62" s="86"/>
      <c r="G62" s="59"/>
      <c r="H62" s="59"/>
      <c r="I62" s="145"/>
    </row>
    <row r="63" spans="1:9" s="4" customFormat="1" ht="24" customHeight="1">
      <c r="A63" s="117" t="s">
        <v>16</v>
      </c>
      <c r="B63" s="122" t="s">
        <v>7</v>
      </c>
      <c r="C63" s="179">
        <v>38.564575080999994</v>
      </c>
      <c r="D63" s="179">
        <v>536.96185100000002</v>
      </c>
      <c r="E63" s="123">
        <f>SUM(E55:E61)</f>
        <v>47.900541129799997</v>
      </c>
      <c r="F63" s="123">
        <f>SUM(F55:F61)</f>
        <v>855.25310400000001</v>
      </c>
      <c r="G63" s="138">
        <v>24.208657891837241</v>
      </c>
      <c r="H63" s="138">
        <v>59.276325200242198</v>
      </c>
      <c r="I63" s="146">
        <v>5.9442150879741913</v>
      </c>
    </row>
    <row r="64" spans="1:9" s="5" customFormat="1" ht="24" customHeight="1">
      <c r="A64" s="30"/>
      <c r="B64" s="31"/>
      <c r="C64" s="94"/>
      <c r="D64" s="94"/>
      <c r="E64" s="94"/>
      <c r="F64" s="133"/>
      <c r="G64" s="136"/>
      <c r="H64" s="137"/>
      <c r="I64" s="147"/>
    </row>
    <row r="65" spans="1:9" s="3" customFormat="1" ht="24" customHeight="1">
      <c r="A65" s="32"/>
      <c r="B65" s="33"/>
      <c r="C65" s="95"/>
      <c r="D65" s="95"/>
      <c r="E65" s="96"/>
      <c r="F65" s="95"/>
      <c r="G65" s="59"/>
      <c r="H65" s="59"/>
      <c r="I65" s="145"/>
    </row>
    <row r="66" spans="1:9" s="1" customFormat="1" ht="23.25" customHeight="1">
      <c r="A66" s="28" t="s">
        <v>63</v>
      </c>
      <c r="B66" s="12" t="s">
        <v>7</v>
      </c>
      <c r="C66" s="169">
        <v>0</v>
      </c>
      <c r="D66" s="170">
        <v>0</v>
      </c>
      <c r="E66" s="154">
        <v>4.5280000000000001E-2</v>
      </c>
      <c r="F66" s="154">
        <v>0.18854899999999999</v>
      </c>
      <c r="G66" s="59">
        <v>100</v>
      </c>
      <c r="H66" s="59">
        <v>100</v>
      </c>
      <c r="I66" s="145">
        <v>1.3104609680813807E-3</v>
      </c>
    </row>
    <row r="67" spans="1:9" s="3" customFormat="1" ht="24" customHeight="1">
      <c r="A67" s="15" t="s">
        <v>45</v>
      </c>
      <c r="B67" s="16" t="s">
        <v>7</v>
      </c>
      <c r="C67" s="169">
        <v>1.1050822890000001</v>
      </c>
      <c r="D67" s="170">
        <v>17.331154999999999</v>
      </c>
      <c r="E67" s="154">
        <v>1.0701213134999998</v>
      </c>
      <c r="F67" s="154">
        <v>45.654093000000003</v>
      </c>
      <c r="G67" s="59">
        <v>-3.1636535892396527</v>
      </c>
      <c r="H67" s="59">
        <v>163.42210314315466</v>
      </c>
      <c r="I67" s="145">
        <v>0.3173069436043543</v>
      </c>
    </row>
    <row r="68" spans="1:9" s="3" customFormat="1" ht="24" customHeight="1">
      <c r="A68" s="15"/>
      <c r="B68" s="16"/>
      <c r="C68" s="87"/>
      <c r="D68" s="93"/>
      <c r="E68" s="97"/>
      <c r="F68" s="87"/>
      <c r="G68" s="59"/>
      <c r="H68" s="59"/>
      <c r="I68" s="145"/>
    </row>
    <row r="69" spans="1:9" s="4" customFormat="1" ht="24" customHeight="1">
      <c r="A69" s="117" t="s">
        <v>16</v>
      </c>
      <c r="B69" s="122" t="s">
        <v>7</v>
      </c>
      <c r="C69" s="123">
        <v>1.1050822890000001</v>
      </c>
      <c r="D69" s="123">
        <v>17.331154999999999</v>
      </c>
      <c r="E69" s="120">
        <v>1.1154013134999998</v>
      </c>
      <c r="F69" s="120">
        <v>45.842642000000005</v>
      </c>
      <c r="G69" s="138">
        <v>0.93377883282678986</v>
      </c>
      <c r="H69" s="138">
        <v>164.51002255764263</v>
      </c>
      <c r="I69" s="146">
        <v>0.3186174045724357</v>
      </c>
    </row>
    <row r="70" spans="1:9" s="5" customFormat="1" ht="24" customHeight="1">
      <c r="A70" s="34"/>
      <c r="B70" s="35"/>
      <c r="C70" s="52"/>
      <c r="D70" s="98"/>
      <c r="E70" s="99"/>
      <c r="F70" s="113"/>
      <c r="G70" s="136"/>
      <c r="H70" s="137"/>
      <c r="I70" s="147"/>
    </row>
    <row r="71" spans="1:9" s="3" customFormat="1" ht="24" customHeight="1">
      <c r="A71" s="30"/>
      <c r="B71" s="31"/>
      <c r="C71" s="53"/>
      <c r="D71" s="180"/>
      <c r="E71" s="100"/>
      <c r="F71" s="95"/>
      <c r="G71" s="59"/>
      <c r="H71" s="59"/>
      <c r="I71" s="145"/>
    </row>
    <row r="72" spans="1:9" s="3" customFormat="1" ht="24" customHeight="1">
      <c r="A72" s="36" t="s">
        <v>46</v>
      </c>
      <c r="B72" s="37" t="s">
        <v>7</v>
      </c>
      <c r="C72" s="169">
        <v>0.32902817999999995</v>
      </c>
      <c r="D72" s="181">
        <v>7.9606979999999998</v>
      </c>
      <c r="E72" s="157">
        <v>0.36445886</v>
      </c>
      <c r="F72" s="152">
        <v>8.6157869999999992</v>
      </c>
      <c r="G72" s="59">
        <v>10.76828130648264</v>
      </c>
      <c r="H72" s="59">
        <v>8.2290397148591676</v>
      </c>
      <c r="I72" s="145">
        <v>5.9881795038971168E-2</v>
      </c>
    </row>
    <row r="73" spans="1:9" s="3" customFormat="1" ht="24" customHeight="1">
      <c r="A73" s="36" t="s">
        <v>47</v>
      </c>
      <c r="B73" s="37" t="s">
        <v>7</v>
      </c>
      <c r="C73" s="169">
        <v>7.6658610000000002E-2</v>
      </c>
      <c r="D73" s="181">
        <v>2.8410259999999998</v>
      </c>
      <c r="E73" s="157">
        <v>5.7653579999999996E-2</v>
      </c>
      <c r="F73" s="152">
        <v>1.85016</v>
      </c>
      <c r="G73" s="59">
        <v>-24.791774857383935</v>
      </c>
      <c r="H73" s="59">
        <v>-34.877047939723177</v>
      </c>
      <c r="I73" s="145">
        <v>1.2859057670448783E-2</v>
      </c>
    </row>
    <row r="74" spans="1:9" s="3" customFormat="1" ht="24" customHeight="1">
      <c r="A74" s="36" t="s">
        <v>48</v>
      </c>
      <c r="B74" s="37" t="s">
        <v>7</v>
      </c>
      <c r="C74" s="169">
        <v>0</v>
      </c>
      <c r="D74" s="181">
        <v>0</v>
      </c>
      <c r="E74" s="157">
        <v>8.4640000000000003E-5</v>
      </c>
      <c r="F74" s="152">
        <v>4.2129999999999997E-3</v>
      </c>
      <c r="G74" s="59">
        <v>100</v>
      </c>
      <c r="H74" s="59">
        <v>100</v>
      </c>
      <c r="I74" s="145">
        <v>2.9281364836338867E-5</v>
      </c>
    </row>
    <row r="75" spans="1:9" s="3" customFormat="1" ht="24" customHeight="1">
      <c r="A75" s="15"/>
      <c r="B75" s="16"/>
      <c r="C75" s="54"/>
      <c r="D75" s="93"/>
      <c r="E75" s="163"/>
      <c r="F75" s="87"/>
      <c r="G75" s="59"/>
      <c r="H75" s="59"/>
      <c r="I75" s="145"/>
    </row>
    <row r="76" spans="1:9" s="4" customFormat="1" ht="24" customHeight="1">
      <c r="A76" s="117" t="s">
        <v>16</v>
      </c>
      <c r="B76" s="122" t="s">
        <v>7</v>
      </c>
      <c r="C76" s="179">
        <v>0.40568678999999996</v>
      </c>
      <c r="D76" s="179">
        <v>10.801724</v>
      </c>
      <c r="E76" s="120">
        <v>0.42219708</v>
      </c>
      <c r="F76" s="120">
        <v>10.47016</v>
      </c>
      <c r="G76" s="138">
        <v>4.0697134851248276</v>
      </c>
      <c r="H76" s="138">
        <v>-3.0695470463788945</v>
      </c>
      <c r="I76" s="146">
        <v>7.2770134074256296E-2</v>
      </c>
    </row>
    <row r="77" spans="1:9" s="6" customFormat="1" ht="24" customHeight="1">
      <c r="A77" s="15"/>
      <c r="B77" s="16"/>
      <c r="C77" s="55"/>
      <c r="D77" s="101"/>
      <c r="E77" s="102"/>
      <c r="F77" s="113"/>
      <c r="G77" s="136"/>
      <c r="H77" s="137"/>
      <c r="I77" s="147"/>
    </row>
    <row r="78" spans="1:9" s="7" customFormat="1" ht="46.5">
      <c r="A78" s="139" t="s">
        <v>68</v>
      </c>
      <c r="B78" s="124"/>
      <c r="C78" s="135"/>
      <c r="D78" s="143">
        <f>D21+D35+D52+D63+D69+D76</f>
        <v>11926.025809999999</v>
      </c>
      <c r="E78" s="135"/>
      <c r="F78" s="143">
        <f>F21+F35+F52+F63+F69+F76</f>
        <v>14387.990530999999</v>
      </c>
      <c r="G78" s="167"/>
      <c r="H78" s="143">
        <f>((F78-D78)/D78)*100</f>
        <v>20.643630663080046</v>
      </c>
      <c r="I78" s="148"/>
    </row>
    <row r="79" spans="1:9" s="3" customFormat="1" ht="24" customHeight="1">
      <c r="A79" s="30"/>
      <c r="B79" s="38"/>
      <c r="C79" s="103"/>
      <c r="D79" s="104"/>
      <c r="E79" s="105"/>
      <c r="F79" s="144"/>
      <c r="G79" s="59"/>
      <c r="H79" s="59"/>
      <c r="I79" s="71"/>
    </row>
    <row r="80" spans="1:9" s="3" customFormat="1" ht="24" customHeight="1">
      <c r="A80" s="15" t="s">
        <v>49</v>
      </c>
      <c r="B80" s="19" t="s">
        <v>7</v>
      </c>
      <c r="C80" s="153">
        <v>615.63545199999999</v>
      </c>
      <c r="D80" s="152">
        <v>1977.4796060000001</v>
      </c>
      <c r="E80" s="93">
        <v>728.19081100000403</v>
      </c>
      <c r="F80" s="97">
        <v>2327.6951319999998</v>
      </c>
      <c r="G80" s="59">
        <v>18.282793597143922</v>
      </c>
      <c r="H80" s="59">
        <v>17.710196602654609</v>
      </c>
      <c r="I80" s="71"/>
    </row>
    <row r="81" spans="1:9" s="3" customFormat="1" ht="24" customHeight="1">
      <c r="A81" s="15" t="s">
        <v>50</v>
      </c>
      <c r="B81" s="19" t="s">
        <v>7</v>
      </c>
      <c r="C81" s="153">
        <v>93.366866000000002</v>
      </c>
      <c r="D81" s="152">
        <v>305.31733800000001</v>
      </c>
      <c r="E81" s="93">
        <v>78.475538</v>
      </c>
      <c r="F81" s="97">
        <v>224.85842199999999</v>
      </c>
      <c r="G81" s="59">
        <v>-15.949264056908582</v>
      </c>
      <c r="H81" s="59">
        <v>-26.352553879531076</v>
      </c>
      <c r="I81" s="71"/>
    </row>
    <row r="82" spans="1:9" s="3" customFormat="1" ht="24" customHeight="1">
      <c r="A82" s="15" t="s">
        <v>51</v>
      </c>
      <c r="B82" s="19" t="s">
        <v>7</v>
      </c>
      <c r="C82" s="153">
        <v>3416.5929303529992</v>
      </c>
      <c r="D82" s="152">
        <v>10951.149288000001</v>
      </c>
      <c r="E82" s="93">
        <v>4297.4104455361894</v>
      </c>
      <c r="F82" s="97">
        <v>13911.701906</v>
      </c>
      <c r="G82" s="59">
        <v>25.780581214636676</v>
      </c>
      <c r="H82" s="59">
        <v>27.034172762525483</v>
      </c>
      <c r="I82" s="71"/>
    </row>
    <row r="83" spans="1:9" s="3" customFormat="1" ht="24" customHeight="1">
      <c r="A83" s="15" t="s">
        <v>52</v>
      </c>
      <c r="B83" s="19" t="s">
        <v>7</v>
      </c>
      <c r="C83" s="153">
        <v>2643.8073709999999</v>
      </c>
      <c r="D83" s="152">
        <v>6675.0573830000003</v>
      </c>
      <c r="E83" s="93">
        <v>2700.452452</v>
      </c>
      <c r="F83" s="97">
        <v>6051.4793159999999</v>
      </c>
      <c r="G83" s="59">
        <v>2.1425570418382849</v>
      </c>
      <c r="H83" s="59">
        <v>-9.3419132034448964</v>
      </c>
      <c r="I83" s="71"/>
    </row>
    <row r="84" spans="1:9" s="3" customFormat="1" ht="24" customHeight="1">
      <c r="A84" s="15"/>
      <c r="B84" s="39"/>
      <c r="C84" s="106"/>
      <c r="D84" s="106"/>
      <c r="E84" s="106"/>
      <c r="F84" s="106"/>
      <c r="G84" s="59"/>
      <c r="H84" s="59"/>
      <c r="I84" s="71"/>
    </row>
    <row r="85" spans="1:9" s="4" customFormat="1" ht="24" customHeight="1">
      <c r="A85" s="125" t="s">
        <v>16</v>
      </c>
      <c r="B85" s="127"/>
      <c r="C85" s="126">
        <v>6769.402619352999</v>
      </c>
      <c r="D85" s="126">
        <v>19909.003615000001</v>
      </c>
      <c r="E85" s="126">
        <v>7804.5292465361927</v>
      </c>
      <c r="F85" s="126">
        <v>22515.734776000001</v>
      </c>
      <c r="G85" s="182">
        <v>15.291255157787148</v>
      </c>
      <c r="H85" s="183">
        <v>13.093227624088707</v>
      </c>
      <c r="I85" s="128"/>
    </row>
    <row r="86" spans="1:9" s="5" customFormat="1" ht="24" customHeight="1">
      <c r="A86" s="30"/>
      <c r="B86" s="40"/>
      <c r="C86" s="106"/>
      <c r="D86" s="106"/>
      <c r="E86" s="106"/>
      <c r="F86" s="144"/>
      <c r="G86" s="59"/>
      <c r="H86" s="59"/>
      <c r="I86" s="53"/>
    </row>
    <row r="87" spans="1:9" s="4" customFormat="1" ht="24" customHeight="1">
      <c r="A87" s="129" t="s">
        <v>53</v>
      </c>
      <c r="B87" s="130"/>
      <c r="C87" s="131"/>
      <c r="D87" s="131">
        <v>47062.419269999999</v>
      </c>
      <c r="E87" s="131"/>
      <c r="F87" s="131">
        <v>44016.910350999999</v>
      </c>
      <c r="G87" s="138"/>
      <c r="H87" s="138">
        <f t="shared" ref="H87" si="0">((F87-D87)/D87)*100</f>
        <v>-6.4712119908832726</v>
      </c>
      <c r="I87" s="128"/>
    </row>
    <row r="88" spans="1:9" s="5" customFormat="1" ht="24" customHeight="1">
      <c r="A88" s="34"/>
      <c r="B88" s="41"/>
      <c r="C88" s="107"/>
      <c r="D88" s="107"/>
      <c r="E88" s="107"/>
      <c r="F88" s="133"/>
      <c r="G88" s="136"/>
      <c r="H88" s="137"/>
      <c r="I88" s="52"/>
    </row>
    <row r="89" spans="1:9" s="3" customFormat="1" ht="24" customHeight="1">
      <c r="A89" s="26"/>
      <c r="B89" s="42"/>
      <c r="C89" s="108"/>
      <c r="D89" s="108"/>
      <c r="E89" s="108"/>
      <c r="F89" s="108"/>
      <c r="G89" s="59"/>
      <c r="H89" s="59"/>
      <c r="I89" s="72"/>
    </row>
    <row r="90" spans="1:9" s="4" customFormat="1" ht="24" customHeight="1">
      <c r="A90" s="129" t="s">
        <v>54</v>
      </c>
      <c r="B90" s="132"/>
      <c r="C90" s="131"/>
      <c r="D90" s="131">
        <v>112655.26005899999</v>
      </c>
      <c r="E90" s="131"/>
      <c r="F90" s="131">
        <v>122425.025129</v>
      </c>
      <c r="G90" s="138"/>
      <c r="H90" s="138">
        <f t="shared" ref="H90" si="1">((F90-D90)/D90)*100</f>
        <v>8.6722671137445086</v>
      </c>
      <c r="I90" s="128"/>
    </row>
    <row r="91" spans="1:9" s="3" customFormat="1" ht="24" customHeight="1">
      <c r="A91" s="43"/>
      <c r="B91" s="44"/>
      <c r="C91" s="107"/>
      <c r="D91" s="107"/>
      <c r="E91" s="107"/>
      <c r="F91" s="133"/>
      <c r="G91" s="60"/>
      <c r="H91" s="61"/>
      <c r="I91" s="55"/>
    </row>
    <row r="92" spans="1:9" s="3" customFormat="1" ht="69.75">
      <c r="A92" s="140" t="s">
        <v>72</v>
      </c>
      <c r="B92" s="44"/>
      <c r="C92" s="141"/>
      <c r="D92" s="161">
        <f>D78/D90*100</f>
        <v>10.58630178808702</v>
      </c>
      <c r="E92" s="142"/>
      <c r="F92" s="161">
        <f>F78/F90*100</f>
        <v>11.75249138469793</v>
      </c>
      <c r="G92" s="164"/>
      <c r="H92" s="165"/>
      <c r="I92" s="166"/>
    </row>
    <row r="93" spans="1:9" s="8" customFormat="1">
      <c r="A93" s="45" t="s">
        <v>55</v>
      </c>
      <c r="B93" s="8" t="s">
        <v>56</v>
      </c>
      <c r="G93" s="186"/>
      <c r="H93" s="186"/>
      <c r="I93" s="186"/>
    </row>
    <row r="94" spans="1:9" s="8" customFormat="1" ht="23.25">
      <c r="A94" s="45" t="s">
        <v>64</v>
      </c>
    </row>
    <row r="95" spans="1:9" s="8" customFormat="1" ht="23.25">
      <c r="A95" s="45" t="s">
        <v>65</v>
      </c>
      <c r="G95" s="62"/>
      <c r="H95" s="62"/>
      <c r="I95" s="149"/>
    </row>
    <row r="96" spans="1:9" s="8" customFormat="1" ht="23.25">
      <c r="A96" s="45" t="s">
        <v>66</v>
      </c>
      <c r="G96" s="63"/>
      <c r="H96" s="63"/>
      <c r="I96" s="73"/>
    </row>
    <row r="97" spans="1:9" s="8" customFormat="1" ht="23.25">
      <c r="A97" s="45" t="s">
        <v>67</v>
      </c>
      <c r="G97" s="63"/>
      <c r="H97" s="63"/>
      <c r="I97" s="73"/>
    </row>
    <row r="98" spans="1:9" s="8" customFormat="1" ht="23.25">
      <c r="A98" s="46" t="s">
        <v>58</v>
      </c>
      <c r="G98" s="63"/>
      <c r="H98" s="63"/>
      <c r="I98" s="73"/>
    </row>
    <row r="99" spans="1:9">
      <c r="A99" s="46" t="s">
        <v>59</v>
      </c>
      <c r="B99" s="8"/>
      <c r="C99" s="8"/>
      <c r="D99" s="8"/>
      <c r="E99" s="8"/>
      <c r="F99" s="8"/>
      <c r="G99" s="64"/>
      <c r="H99" s="64"/>
      <c r="I99" s="74"/>
    </row>
    <row r="100" spans="1:9">
      <c r="A100" s="46"/>
      <c r="B100" s="8"/>
      <c r="C100" s="8"/>
      <c r="D100" s="8"/>
      <c r="E100" s="8"/>
      <c r="F100" s="8"/>
      <c r="G100" s="64"/>
      <c r="H100" s="64"/>
      <c r="I100" s="74"/>
    </row>
    <row r="101" spans="1:9">
      <c r="A101" s="47"/>
      <c r="B101" s="48"/>
      <c r="C101" s="109"/>
      <c r="D101" s="79"/>
      <c r="E101" s="79"/>
      <c r="F101" s="79"/>
      <c r="G101" s="65"/>
      <c r="H101" s="65"/>
      <c r="I101" s="75"/>
    </row>
    <row r="102" spans="1:9">
      <c r="A102" s="47"/>
      <c r="B102" s="48"/>
      <c r="C102" s="109"/>
      <c r="D102" s="110"/>
      <c r="E102" s="79"/>
      <c r="F102" s="111"/>
      <c r="G102" s="66"/>
      <c r="H102" s="66"/>
      <c r="I102" s="76"/>
    </row>
    <row r="103" spans="1:9">
      <c r="A103" s="49"/>
      <c r="B103" s="50"/>
      <c r="C103" s="112"/>
      <c r="D103" s="110"/>
      <c r="E103" s="79"/>
      <c r="F103" s="79"/>
      <c r="G103" s="67"/>
      <c r="H103" s="67"/>
      <c r="I103" s="77"/>
    </row>
    <row r="105" spans="1:9">
      <c r="D105" s="79"/>
      <c r="F105" s="79"/>
      <c r="G105" s="51"/>
    </row>
    <row r="106" spans="1:9">
      <c r="D106" s="79"/>
      <c r="F106" s="79"/>
      <c r="G106" s="51"/>
    </row>
    <row r="107" spans="1:9">
      <c r="D107" s="79"/>
      <c r="F107" s="79"/>
      <c r="G107" s="51"/>
    </row>
    <row r="109" spans="1:9">
      <c r="D109" s="79"/>
      <c r="F109" s="79"/>
      <c r="G109" s="51"/>
    </row>
    <row r="110" spans="1:9">
      <c r="D110" s="79"/>
      <c r="F110" s="79"/>
      <c r="G110" s="51"/>
    </row>
    <row r="111" spans="1:9">
      <c r="D111" s="79"/>
      <c r="F111" s="79"/>
      <c r="G111" s="51"/>
    </row>
  </sheetData>
  <mergeCells count="15">
    <mergeCell ref="A2:I2"/>
    <mergeCell ref="A3:I3"/>
    <mergeCell ref="G93:I93"/>
    <mergeCell ref="A5:A9"/>
    <mergeCell ref="B5:B9"/>
    <mergeCell ref="C7:C9"/>
    <mergeCell ref="D7:D9"/>
    <mergeCell ref="E7:E9"/>
    <mergeCell ref="F7:F9"/>
    <mergeCell ref="G7:G9"/>
    <mergeCell ref="H7:H9"/>
    <mergeCell ref="I5:I9"/>
    <mergeCell ref="C5:D6"/>
    <mergeCell ref="E5:F6"/>
    <mergeCell ref="G5:H6"/>
  </mergeCells>
  <printOptions horizontalCentered="1" verticalCentered="1"/>
  <pageMargins left="0" right="0" top="0.23622047244094491" bottom="3.937007874015748E-2" header="0.43307086614173229" footer="0.43307086614173229"/>
  <pageSetup paperSize="9" scale="32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Jan. 2024</vt:lpstr>
      <vt:lpstr>'Jan. 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Darmawati Binti Lahibbu</dc:creator>
  <cp:lastModifiedBy>Azrin Ahmad</cp:lastModifiedBy>
  <cp:lastPrinted>2023-03-01T06:16:17Z</cp:lastPrinted>
  <dcterms:created xsi:type="dcterms:W3CDTF">2016-09-13T01:53:00Z</dcterms:created>
  <dcterms:modified xsi:type="dcterms:W3CDTF">2024-03-07T11:12:05Z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