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limat\Documents\MUSLIMAT\Destop\SOC\SOC 2020\Agensi Update\"/>
    </mc:Choice>
  </mc:AlternateContent>
  <bookViews>
    <workbookView xWindow="0" yWindow="0" windowWidth="28800" windowHeight="11700" tabRatio="729"/>
  </bookViews>
  <sheets>
    <sheet name="7-1" sheetId="107" r:id="rId1"/>
    <sheet name="7-2" sheetId="93" r:id="rId2"/>
    <sheet name="7-3" sheetId="70" r:id="rId3"/>
    <sheet name="7-4" sheetId="103" r:id="rId4"/>
    <sheet name="7-5" sheetId="113" r:id="rId5"/>
    <sheet name="7-6" sheetId="108" r:id="rId6"/>
    <sheet name="7-7" sheetId="109" r:id="rId7"/>
    <sheet name="7-8" sheetId="110" r:id="rId8"/>
    <sheet name="7-9" sheetId="112" r:id="rId9"/>
    <sheet name="7-10" sheetId="99" r:id="rId10"/>
    <sheet name="7-11" sheetId="105" r:id="rId11"/>
    <sheet name="7-12" sheetId="111" r:id="rId12"/>
    <sheet name="7-13" sheetId="102" r:id="rId13"/>
  </sheets>
  <externalReferences>
    <externalReference r:id="rId14"/>
    <externalReference r:id="rId15"/>
  </externalReferences>
  <definedNames>
    <definedName name="______________VOL80" localSheetId="0">#REF!</definedName>
    <definedName name="______________VOL80" localSheetId="9">#REF!</definedName>
    <definedName name="______________VOL80" localSheetId="10">#REF!</definedName>
    <definedName name="______________VOL80" localSheetId="11">#REF!</definedName>
    <definedName name="______________VOL80" localSheetId="12">#REF!</definedName>
    <definedName name="______________VOL80" localSheetId="5">#REF!</definedName>
    <definedName name="______________VOL80" localSheetId="6">#REF!</definedName>
    <definedName name="______________VOL80" localSheetId="7">#REF!</definedName>
    <definedName name="______________VOL80" localSheetId="8">#REF!</definedName>
    <definedName name="______________VOL80">#REF!</definedName>
    <definedName name="_____________VOL80" localSheetId="0">#REF!</definedName>
    <definedName name="_____________VOL80" localSheetId="9">#REF!</definedName>
    <definedName name="_____________VOL80" localSheetId="10">#REF!</definedName>
    <definedName name="_____________VOL80" localSheetId="11">#REF!</definedName>
    <definedName name="_____________VOL80" localSheetId="12">#REF!</definedName>
    <definedName name="_____________VOL80" localSheetId="5">#REF!</definedName>
    <definedName name="_____________VOL80" localSheetId="6">#REF!</definedName>
    <definedName name="_____________VOL80" localSheetId="7">#REF!</definedName>
    <definedName name="_____________VOL80" localSheetId="8">#REF!</definedName>
    <definedName name="_____________VOL80">#REF!</definedName>
    <definedName name="____________RSS1" localSheetId="0">#REF!</definedName>
    <definedName name="____________RSS1" localSheetId="9">#REF!</definedName>
    <definedName name="____________RSS1" localSheetId="10">#REF!</definedName>
    <definedName name="____________RSS1" localSheetId="11">#REF!</definedName>
    <definedName name="____________RSS1" localSheetId="12">#REF!</definedName>
    <definedName name="____________RSS1" localSheetId="5">#REF!</definedName>
    <definedName name="____________RSS1" localSheetId="6">#REF!</definedName>
    <definedName name="____________RSS1" localSheetId="7">#REF!</definedName>
    <definedName name="____________RSS1" localSheetId="8">#REF!</definedName>
    <definedName name="____________RSS1">#REF!</definedName>
    <definedName name="____________VOL80" localSheetId="0">#REF!</definedName>
    <definedName name="____________VOL80" localSheetId="9">#REF!</definedName>
    <definedName name="____________VOL80" localSheetId="10">#REF!</definedName>
    <definedName name="____________VOL80" localSheetId="11">#REF!</definedName>
    <definedName name="____________VOL80" localSheetId="12">#REF!</definedName>
    <definedName name="____________VOL80" localSheetId="5">#REF!</definedName>
    <definedName name="____________VOL80" localSheetId="6">#REF!</definedName>
    <definedName name="____________VOL80" localSheetId="7">#REF!</definedName>
    <definedName name="____________VOL80" localSheetId="8">#REF!</definedName>
    <definedName name="____________VOL80">#REF!</definedName>
    <definedName name="___________RSS1" localSheetId="0">#REF!</definedName>
    <definedName name="___________RSS1" localSheetId="9">#REF!</definedName>
    <definedName name="___________RSS1" localSheetId="10">#REF!</definedName>
    <definedName name="___________RSS1" localSheetId="11">#REF!</definedName>
    <definedName name="___________RSS1" localSheetId="12">#REF!</definedName>
    <definedName name="___________RSS1" localSheetId="5">#REF!</definedName>
    <definedName name="___________RSS1" localSheetId="6">#REF!</definedName>
    <definedName name="___________RSS1" localSheetId="7">#REF!</definedName>
    <definedName name="___________RSS1" localSheetId="8">#REF!</definedName>
    <definedName name="___________RSS1">#REF!</definedName>
    <definedName name="___________VOL80" localSheetId="0">#REF!</definedName>
    <definedName name="___________VOL80" localSheetId="9">#REF!</definedName>
    <definedName name="___________VOL80" localSheetId="10">#REF!</definedName>
    <definedName name="___________VOL80" localSheetId="11">#REF!</definedName>
    <definedName name="___________VOL80" localSheetId="12">#REF!</definedName>
    <definedName name="___________VOL80" localSheetId="5">#REF!</definedName>
    <definedName name="___________VOL80" localSheetId="6">#REF!</definedName>
    <definedName name="___________VOL80" localSheetId="7">#REF!</definedName>
    <definedName name="___________VOL80" localSheetId="8">#REF!</definedName>
    <definedName name="___________VOL80">#REF!</definedName>
    <definedName name="__________RSS1" localSheetId="0">#REF!</definedName>
    <definedName name="__________RSS1" localSheetId="9">#REF!</definedName>
    <definedName name="__________RSS1" localSheetId="10">#REF!</definedName>
    <definedName name="__________RSS1" localSheetId="11">#REF!</definedName>
    <definedName name="__________RSS1" localSheetId="12">#REF!</definedName>
    <definedName name="__________RSS1" localSheetId="5">#REF!</definedName>
    <definedName name="__________RSS1" localSheetId="6">#REF!</definedName>
    <definedName name="__________RSS1" localSheetId="7">#REF!</definedName>
    <definedName name="__________RSS1" localSheetId="8">#REF!</definedName>
    <definedName name="__________RSS1">#REF!</definedName>
    <definedName name="__________VOL80" localSheetId="0">#REF!</definedName>
    <definedName name="__________VOL80" localSheetId="9">#REF!</definedName>
    <definedName name="__________VOL80" localSheetId="10">#REF!</definedName>
    <definedName name="__________VOL80" localSheetId="11">#REF!</definedName>
    <definedName name="__________VOL80" localSheetId="12">#REF!</definedName>
    <definedName name="__________VOL80" localSheetId="5">#REF!</definedName>
    <definedName name="__________VOL80" localSheetId="6">#REF!</definedName>
    <definedName name="__________VOL80" localSheetId="7">#REF!</definedName>
    <definedName name="__________VOL80" localSheetId="8">#REF!</definedName>
    <definedName name="__________VOL80">#REF!</definedName>
    <definedName name="_________RSS1" localSheetId="0">#REF!</definedName>
    <definedName name="_________RSS1" localSheetId="9">#REF!</definedName>
    <definedName name="_________RSS1" localSheetId="10">#REF!</definedName>
    <definedName name="_________RSS1" localSheetId="11">#REF!</definedName>
    <definedName name="_________RSS1" localSheetId="12">#REF!</definedName>
    <definedName name="_________RSS1" localSheetId="5">#REF!</definedName>
    <definedName name="_________RSS1" localSheetId="6">#REF!</definedName>
    <definedName name="_________RSS1" localSheetId="7">#REF!</definedName>
    <definedName name="_________RSS1" localSheetId="8">#REF!</definedName>
    <definedName name="_________RSS1">#REF!</definedName>
    <definedName name="_________VOL80" localSheetId="0">#REF!</definedName>
    <definedName name="_________VOL80" localSheetId="9">#REF!</definedName>
    <definedName name="_________VOL80" localSheetId="10">#REF!</definedName>
    <definedName name="_________VOL80" localSheetId="11">#REF!</definedName>
    <definedName name="_________VOL80" localSheetId="12">#REF!</definedName>
    <definedName name="_________VOL80" localSheetId="5">#REF!</definedName>
    <definedName name="_________VOL80" localSheetId="6">#REF!</definedName>
    <definedName name="_________VOL80" localSheetId="7">#REF!</definedName>
    <definedName name="_________VOL80" localSheetId="8">#REF!</definedName>
    <definedName name="_________VOL80">#REF!</definedName>
    <definedName name="________RSS1" localSheetId="0">#REF!</definedName>
    <definedName name="________RSS1" localSheetId="9">#REF!</definedName>
    <definedName name="________RSS1" localSheetId="10">#REF!</definedName>
    <definedName name="________RSS1" localSheetId="11">#REF!</definedName>
    <definedName name="________RSS1" localSheetId="12">#REF!</definedName>
    <definedName name="________RSS1" localSheetId="5">#REF!</definedName>
    <definedName name="________RSS1" localSheetId="6">#REF!</definedName>
    <definedName name="________RSS1" localSheetId="7">#REF!</definedName>
    <definedName name="________RSS1" localSheetId="8">#REF!</definedName>
    <definedName name="________RSS1">#REF!</definedName>
    <definedName name="________VOL80" localSheetId="0">#REF!</definedName>
    <definedName name="________VOL80" localSheetId="9">#REF!</definedName>
    <definedName name="________VOL80" localSheetId="10">#REF!</definedName>
    <definedName name="________VOL80" localSheetId="11">#REF!</definedName>
    <definedName name="________VOL80" localSheetId="12">#REF!</definedName>
    <definedName name="________VOL80" localSheetId="5">#REF!</definedName>
    <definedName name="________VOL80" localSheetId="6">#REF!</definedName>
    <definedName name="________VOL80" localSheetId="7">#REF!</definedName>
    <definedName name="________VOL80" localSheetId="8">#REF!</definedName>
    <definedName name="________VOL80">#REF!</definedName>
    <definedName name="_______RSS1" localSheetId="0">#REF!</definedName>
    <definedName name="_______RSS1" localSheetId="9">#REF!</definedName>
    <definedName name="_______RSS1" localSheetId="10">#REF!</definedName>
    <definedName name="_______RSS1" localSheetId="11">#REF!</definedName>
    <definedName name="_______RSS1" localSheetId="12">#REF!</definedName>
    <definedName name="_______RSS1" localSheetId="3">#REF!</definedName>
    <definedName name="_______RSS1" localSheetId="5">#REF!</definedName>
    <definedName name="_______RSS1" localSheetId="6">#REF!</definedName>
    <definedName name="_______RSS1" localSheetId="7">#REF!</definedName>
    <definedName name="_______RSS1" localSheetId="8">#REF!</definedName>
    <definedName name="_______RSS1">#REF!</definedName>
    <definedName name="_______VOL80" localSheetId="0">#REF!</definedName>
    <definedName name="_______VOL80" localSheetId="9">#REF!</definedName>
    <definedName name="_______VOL80" localSheetId="10">#REF!</definedName>
    <definedName name="_______VOL80" localSheetId="11">#REF!</definedName>
    <definedName name="_______VOL80" localSheetId="12">#REF!</definedName>
    <definedName name="_______VOL80" localSheetId="3">#REF!</definedName>
    <definedName name="_______VOL80" localSheetId="5">#REF!</definedName>
    <definedName name="_______VOL80" localSheetId="6">#REF!</definedName>
    <definedName name="_______VOL80" localSheetId="7">#REF!</definedName>
    <definedName name="_______VOL80" localSheetId="8">#REF!</definedName>
    <definedName name="_______VOL80">#REF!</definedName>
    <definedName name="______RSS1" localSheetId="0">#REF!</definedName>
    <definedName name="______RSS1" localSheetId="9">#REF!</definedName>
    <definedName name="______RSS1" localSheetId="10">#REF!</definedName>
    <definedName name="______RSS1" localSheetId="11">#REF!</definedName>
    <definedName name="______RSS1" localSheetId="12">#REF!</definedName>
    <definedName name="______RSS1" localSheetId="3">#REF!</definedName>
    <definedName name="______RSS1" localSheetId="5">#REF!</definedName>
    <definedName name="______RSS1" localSheetId="6">#REF!</definedName>
    <definedName name="______RSS1" localSheetId="7">#REF!</definedName>
    <definedName name="______RSS1" localSheetId="8">#REF!</definedName>
    <definedName name="______RSS1">#REF!</definedName>
    <definedName name="______VOL80" localSheetId="0">#REF!</definedName>
    <definedName name="______VOL80" localSheetId="9">#REF!</definedName>
    <definedName name="______VOL80" localSheetId="10">#REF!</definedName>
    <definedName name="______VOL80" localSheetId="11">#REF!</definedName>
    <definedName name="______VOL80" localSheetId="12">#REF!</definedName>
    <definedName name="______VOL80" localSheetId="3">#REF!</definedName>
    <definedName name="______VOL80" localSheetId="5">#REF!</definedName>
    <definedName name="______VOL80" localSheetId="6">#REF!</definedName>
    <definedName name="______VOL80" localSheetId="7">#REF!</definedName>
    <definedName name="______VOL80" localSheetId="8">#REF!</definedName>
    <definedName name="______VOL80">#REF!</definedName>
    <definedName name="_____RSS1" localSheetId="0">#REF!</definedName>
    <definedName name="_____RSS1" localSheetId="9">#REF!</definedName>
    <definedName name="_____RSS1" localSheetId="10">#REF!</definedName>
    <definedName name="_____RSS1" localSheetId="11">#REF!</definedName>
    <definedName name="_____RSS1" localSheetId="12">#REF!</definedName>
    <definedName name="_____RSS1" localSheetId="3">#REF!</definedName>
    <definedName name="_____RSS1" localSheetId="5">#REF!</definedName>
    <definedName name="_____RSS1" localSheetId="6">#REF!</definedName>
    <definedName name="_____RSS1" localSheetId="7">#REF!</definedName>
    <definedName name="_____RSS1" localSheetId="8">#REF!</definedName>
    <definedName name="_____RSS1">#REF!</definedName>
    <definedName name="_____VOL80" localSheetId="0">#REF!</definedName>
    <definedName name="_____VOL80" localSheetId="9">#REF!</definedName>
    <definedName name="_____VOL80" localSheetId="10">#REF!</definedName>
    <definedName name="_____VOL80" localSheetId="11">#REF!</definedName>
    <definedName name="_____VOL80" localSheetId="12">#REF!</definedName>
    <definedName name="_____VOL80" localSheetId="3">#REF!</definedName>
    <definedName name="_____VOL80" localSheetId="5">#REF!</definedName>
    <definedName name="_____VOL80" localSheetId="6">#REF!</definedName>
    <definedName name="_____VOL80" localSheetId="7">#REF!</definedName>
    <definedName name="_____VOL80" localSheetId="8">#REF!</definedName>
    <definedName name="_____VOL80">#REF!</definedName>
    <definedName name="____RSS1" localSheetId="0">#REF!</definedName>
    <definedName name="____RSS1" localSheetId="9">#REF!</definedName>
    <definedName name="____RSS1" localSheetId="10">#REF!</definedName>
    <definedName name="____RSS1" localSheetId="11">#REF!</definedName>
    <definedName name="____RSS1" localSheetId="12">#REF!</definedName>
    <definedName name="____RSS1" localSheetId="3">#REF!</definedName>
    <definedName name="____RSS1" localSheetId="5">#REF!</definedName>
    <definedName name="____RSS1" localSheetId="6">#REF!</definedName>
    <definedName name="____RSS1" localSheetId="7">#REF!</definedName>
    <definedName name="____RSS1" localSheetId="8">#REF!</definedName>
    <definedName name="____RSS1">#REF!</definedName>
    <definedName name="____VOL80" localSheetId="0">#REF!</definedName>
    <definedName name="____VOL80" localSheetId="9">#REF!</definedName>
    <definedName name="____VOL80" localSheetId="10">#REF!</definedName>
    <definedName name="____VOL80" localSheetId="11">#REF!</definedName>
    <definedName name="____VOL80" localSheetId="12">#REF!</definedName>
    <definedName name="____VOL80" localSheetId="3">#REF!</definedName>
    <definedName name="____VOL80" localSheetId="5">#REF!</definedName>
    <definedName name="____VOL80" localSheetId="6">#REF!</definedName>
    <definedName name="____VOL80" localSheetId="7">#REF!</definedName>
    <definedName name="____VOL80" localSheetId="8">#REF!</definedName>
    <definedName name="____VOL80">#REF!</definedName>
    <definedName name="___RSS1" localSheetId="0">#REF!</definedName>
    <definedName name="___RSS1" localSheetId="9">#REF!</definedName>
    <definedName name="___RSS1" localSheetId="10">#REF!</definedName>
    <definedName name="___RSS1" localSheetId="11">#REF!</definedName>
    <definedName name="___RSS1" localSheetId="12">#REF!</definedName>
    <definedName name="___RSS1" localSheetId="3">#REF!</definedName>
    <definedName name="___RSS1" localSheetId="5">#REF!</definedName>
    <definedName name="___RSS1" localSheetId="6">#REF!</definedName>
    <definedName name="___RSS1" localSheetId="7">#REF!</definedName>
    <definedName name="___RSS1" localSheetId="8">#REF!</definedName>
    <definedName name="___RSS1">#REF!</definedName>
    <definedName name="___VOL80" localSheetId="0">#REF!</definedName>
    <definedName name="___VOL80" localSheetId="9">#REF!</definedName>
    <definedName name="___VOL80" localSheetId="10">#REF!</definedName>
    <definedName name="___VOL80" localSheetId="11">#REF!</definedName>
    <definedName name="___VOL80" localSheetId="12">#REF!</definedName>
    <definedName name="___VOL80" localSheetId="3">#REF!</definedName>
    <definedName name="___VOL80" localSheetId="4">#REF!</definedName>
    <definedName name="___VOL80" localSheetId="5">#REF!</definedName>
    <definedName name="___VOL80" localSheetId="6">#REF!</definedName>
    <definedName name="___VOL80" localSheetId="7">#REF!</definedName>
    <definedName name="___VOL80" localSheetId="8">#REF!</definedName>
    <definedName name="___VOL80">#REF!</definedName>
    <definedName name="__RSS1" localSheetId="0">#REF!</definedName>
    <definedName name="__RSS1" localSheetId="9">#REF!</definedName>
    <definedName name="__RSS1" localSheetId="10">#REF!</definedName>
    <definedName name="__RSS1" localSheetId="11">#REF!</definedName>
    <definedName name="__RSS1" localSheetId="12">#REF!</definedName>
    <definedName name="__RSS1" localSheetId="3">#REF!</definedName>
    <definedName name="__RSS1" localSheetId="4">#REF!</definedName>
    <definedName name="__RSS1" localSheetId="5">#REF!</definedName>
    <definedName name="__RSS1" localSheetId="6">#REF!</definedName>
    <definedName name="__RSS1" localSheetId="7">#REF!</definedName>
    <definedName name="__RSS1" localSheetId="8">#REF!</definedName>
    <definedName name="__RSS1">#REF!</definedName>
    <definedName name="__VOL80" localSheetId="0">#REF!</definedName>
    <definedName name="__VOL80" localSheetId="9">#REF!</definedName>
    <definedName name="__VOL80" localSheetId="10">#REF!</definedName>
    <definedName name="__VOL80" localSheetId="11">#REF!</definedName>
    <definedName name="__VOL80" localSheetId="12">#REF!</definedName>
    <definedName name="__VOL80" localSheetId="3">#REF!</definedName>
    <definedName name="__VOL80" localSheetId="4">#REF!</definedName>
    <definedName name="__VOL80" localSheetId="5">#REF!</definedName>
    <definedName name="__VOL80" localSheetId="6">#REF!</definedName>
    <definedName name="__VOL80" localSheetId="7">#REF!</definedName>
    <definedName name="__VOL80" localSheetId="8">#REF!</definedName>
    <definedName name="__VOL80">#REF!</definedName>
    <definedName name="_11Excel_BuiltIn_Print_Area_1_1_1" localSheetId="0">#REF!</definedName>
    <definedName name="_11Excel_BuiltIn_Print_Area_1_1_1" localSheetId="9">#REF!</definedName>
    <definedName name="_11Excel_BuiltIn_Print_Area_1_1_1" localSheetId="10">#REF!</definedName>
    <definedName name="_11Excel_BuiltIn_Print_Area_1_1_1" localSheetId="11">#REF!</definedName>
    <definedName name="_11Excel_BuiltIn_Print_Area_1_1_1" localSheetId="12">#REF!</definedName>
    <definedName name="_11Excel_BuiltIn_Print_Area_1_1_1" localSheetId="3">#REF!</definedName>
    <definedName name="_11Excel_BuiltIn_Print_Area_1_1_1" localSheetId="5">#REF!</definedName>
    <definedName name="_11Excel_BuiltIn_Print_Area_1_1_1" localSheetId="6">#REF!</definedName>
    <definedName name="_11Excel_BuiltIn_Print_Area_1_1_1" localSheetId="7">#REF!</definedName>
    <definedName name="_11Excel_BuiltIn_Print_Area_1_1_1" localSheetId="8">#REF!</definedName>
    <definedName name="_11Excel_BuiltIn_Print_Area_1_1_1">#REF!</definedName>
    <definedName name="_18Excel_BuiltIn_Print_Area_1_1_1" localSheetId="11">'[1]7.8'!$A$2:$H$49</definedName>
    <definedName name="_18Excel_BuiltIn_Print_Area_1_1_1" localSheetId="4">'[1]7.8'!$A$2:$H$49</definedName>
    <definedName name="_18Excel_BuiltIn_Print_Area_1_1_1" localSheetId="8">'[1]7.8'!$A$2:$H$49</definedName>
    <definedName name="_18Excel_BuiltIn_Print_Area_1_1_1">'[1]7.8'!$A$2:$H$49</definedName>
    <definedName name="_19Excel_BuiltIn_Print_Area_1_1_1_1" localSheetId="11">'[1]7.6'!$A$1:$I$47</definedName>
    <definedName name="_19Excel_BuiltIn_Print_Area_1_1_1_1" localSheetId="4">'[1]7.6'!$A$1:$I$47</definedName>
    <definedName name="_19Excel_BuiltIn_Print_Area_1_1_1_1" localSheetId="8">'[1]7.6'!$A$1:$I$47</definedName>
    <definedName name="_19Excel_BuiltIn_Print_Area_1_1_1_1">'[1]7.6'!$A$1:$I$47</definedName>
    <definedName name="_1Excel_BuiltIn_Print_Area_1_1" localSheetId="0">#REF!</definedName>
    <definedName name="_1Excel_BuiltIn_Print_Area_1_1" localSheetId="9">#REF!</definedName>
    <definedName name="_1Excel_BuiltIn_Print_Area_1_1" localSheetId="10">#REF!</definedName>
    <definedName name="_1Excel_BuiltIn_Print_Area_1_1" localSheetId="11">#REF!</definedName>
    <definedName name="_1Excel_BuiltIn_Print_Area_1_1" localSheetId="12">#REF!</definedName>
    <definedName name="_1Excel_BuiltIn_Print_Area_1_1" localSheetId="3">#REF!</definedName>
    <definedName name="_1Excel_BuiltIn_Print_Area_1_1" localSheetId="4">#REF!</definedName>
    <definedName name="_1Excel_BuiltIn_Print_Area_1_1" localSheetId="5">#REF!</definedName>
    <definedName name="_1Excel_BuiltIn_Print_Area_1_1" localSheetId="6">#REF!</definedName>
    <definedName name="_1Excel_BuiltIn_Print_Area_1_1" localSheetId="7">#REF!</definedName>
    <definedName name="_1Excel_BuiltIn_Print_Area_1_1" localSheetId="8">#REF!</definedName>
    <definedName name="_1Excel_BuiltIn_Print_Area_1_1">#REF!</definedName>
    <definedName name="_2Excel_BuiltIn_Print_Area_1_1" localSheetId="0">#REF!</definedName>
    <definedName name="_2Excel_BuiltIn_Print_Area_1_1" localSheetId="9">#REF!</definedName>
    <definedName name="_2Excel_BuiltIn_Print_Area_1_1" localSheetId="10">#REF!</definedName>
    <definedName name="_2Excel_BuiltIn_Print_Area_1_1" localSheetId="11">#REF!</definedName>
    <definedName name="_2Excel_BuiltIn_Print_Area_1_1" localSheetId="12">#REF!</definedName>
    <definedName name="_2Excel_BuiltIn_Print_Area_1_1" localSheetId="3">#REF!</definedName>
    <definedName name="_2Excel_BuiltIn_Print_Area_1_1" localSheetId="4">#REF!</definedName>
    <definedName name="_2Excel_BuiltIn_Print_Area_1_1" localSheetId="5">#REF!</definedName>
    <definedName name="_2Excel_BuiltIn_Print_Area_1_1" localSheetId="6">#REF!</definedName>
    <definedName name="_2Excel_BuiltIn_Print_Area_1_1" localSheetId="7">#REF!</definedName>
    <definedName name="_2Excel_BuiltIn_Print_Area_1_1" localSheetId="8">#REF!</definedName>
    <definedName name="_2Excel_BuiltIn_Print_Area_1_1">#REF!</definedName>
    <definedName name="_2Excel_BuiltIn_Print_Area_1_1_1" localSheetId="0">#REF!</definedName>
    <definedName name="_2Excel_BuiltIn_Print_Area_1_1_1" localSheetId="9">#REF!</definedName>
    <definedName name="_2Excel_BuiltIn_Print_Area_1_1_1" localSheetId="10">#REF!</definedName>
    <definedName name="_2Excel_BuiltIn_Print_Area_1_1_1" localSheetId="11">#REF!</definedName>
    <definedName name="_2Excel_BuiltIn_Print_Area_1_1_1" localSheetId="12">#REF!</definedName>
    <definedName name="_2Excel_BuiltIn_Print_Area_1_1_1" localSheetId="3">#REF!</definedName>
    <definedName name="_2Excel_BuiltIn_Print_Area_1_1_1" localSheetId="4">#REF!</definedName>
    <definedName name="_2Excel_BuiltIn_Print_Area_1_1_1" localSheetId="5">#REF!</definedName>
    <definedName name="_2Excel_BuiltIn_Print_Area_1_1_1" localSheetId="6">#REF!</definedName>
    <definedName name="_2Excel_BuiltIn_Print_Area_1_1_1" localSheetId="7">#REF!</definedName>
    <definedName name="_2Excel_BuiltIn_Print_Area_1_1_1" localSheetId="8">#REF!</definedName>
    <definedName name="_2Excel_BuiltIn_Print_Area_1_1_1">#REF!</definedName>
    <definedName name="_3Excel_BuiltIn_Print_Area_1_1_1" localSheetId="0">#REF!</definedName>
    <definedName name="_3Excel_BuiltIn_Print_Area_1_1_1" localSheetId="9">#REF!</definedName>
    <definedName name="_3Excel_BuiltIn_Print_Area_1_1_1" localSheetId="10">#REF!</definedName>
    <definedName name="_3Excel_BuiltIn_Print_Area_1_1_1" localSheetId="11">#REF!</definedName>
    <definedName name="_3Excel_BuiltIn_Print_Area_1_1_1" localSheetId="12">#REF!</definedName>
    <definedName name="_3Excel_BuiltIn_Print_Area_1_1_1" localSheetId="3">#REF!</definedName>
    <definedName name="_3Excel_BuiltIn_Print_Area_1_1_1" localSheetId="4">#REF!</definedName>
    <definedName name="_3Excel_BuiltIn_Print_Area_1_1_1" localSheetId="5">#REF!</definedName>
    <definedName name="_3Excel_BuiltIn_Print_Area_1_1_1" localSheetId="6">#REF!</definedName>
    <definedName name="_3Excel_BuiltIn_Print_Area_1_1_1" localSheetId="7">#REF!</definedName>
    <definedName name="_3Excel_BuiltIn_Print_Area_1_1_1" localSheetId="8">#REF!</definedName>
    <definedName name="_3Excel_BuiltIn_Print_Area_1_1_1">#REF!</definedName>
    <definedName name="_9Excel_BuiltIn_Print_Area_1_1" localSheetId="0">#REF!</definedName>
    <definedName name="_9Excel_BuiltIn_Print_Area_1_1" localSheetId="9">#REF!</definedName>
    <definedName name="_9Excel_BuiltIn_Print_Area_1_1" localSheetId="10">#REF!</definedName>
    <definedName name="_9Excel_BuiltIn_Print_Area_1_1" localSheetId="11">#REF!</definedName>
    <definedName name="_9Excel_BuiltIn_Print_Area_1_1" localSheetId="12">#REF!</definedName>
    <definedName name="_9Excel_BuiltIn_Print_Area_1_1" localSheetId="3">#REF!</definedName>
    <definedName name="_9Excel_BuiltIn_Print_Area_1_1" localSheetId="4">#REF!</definedName>
    <definedName name="_9Excel_BuiltIn_Print_Area_1_1" localSheetId="5">#REF!</definedName>
    <definedName name="_9Excel_BuiltIn_Print_Area_1_1" localSheetId="6">#REF!</definedName>
    <definedName name="_9Excel_BuiltIn_Print_Area_1_1" localSheetId="7">#REF!</definedName>
    <definedName name="_9Excel_BuiltIn_Print_Area_1_1" localSheetId="8">#REF!</definedName>
    <definedName name="_9Excel_BuiltIn_Print_Area_1_1">#REF!</definedName>
    <definedName name="_A" localSheetId="9">#REF!</definedName>
    <definedName name="_A" localSheetId="10">#REF!</definedName>
    <definedName name="_A" localSheetId="11">#REF!</definedName>
    <definedName name="_A" localSheetId="12">'[1]7.11'!$BF$13</definedName>
    <definedName name="_A" localSheetId="4">'[1]7.11'!$BF$13</definedName>
    <definedName name="_A" localSheetId="5">#REF!</definedName>
    <definedName name="_A" localSheetId="6">#REF!</definedName>
    <definedName name="_A" localSheetId="7">#REF!</definedName>
    <definedName name="_A" localSheetId="8">#REF!</definedName>
    <definedName name="_A">'[1]7.11'!$BF$13</definedName>
    <definedName name="_C" localSheetId="0">#REF!</definedName>
    <definedName name="_C" localSheetId="9">#REF!</definedName>
    <definedName name="_C" localSheetId="10">#REF!</definedName>
    <definedName name="_C" localSheetId="11">#REF!</definedName>
    <definedName name="_C" localSheetId="12">#REF!</definedName>
    <definedName name="_C" localSheetId="3">#REF!</definedName>
    <definedName name="_C" localSheetId="4">#REF!</definedName>
    <definedName name="_C" localSheetId="5">#REF!</definedName>
    <definedName name="_C" localSheetId="6">#REF!</definedName>
    <definedName name="_C" localSheetId="7">#REF!</definedName>
    <definedName name="_C" localSheetId="8">#REF!</definedName>
    <definedName name="_C">#REF!</definedName>
    <definedName name="_C_" localSheetId="0">#REF!</definedName>
    <definedName name="_C_" localSheetId="9">#REF!</definedName>
    <definedName name="_C_" localSheetId="10">#REF!</definedName>
    <definedName name="_C_" localSheetId="11">#REF!</definedName>
    <definedName name="_C_" localSheetId="12">#REF!</definedName>
    <definedName name="_C_" localSheetId="3">#REF!</definedName>
    <definedName name="_C_" localSheetId="4">#REF!</definedName>
    <definedName name="_C_" localSheetId="5">#REF!</definedName>
    <definedName name="_C_" localSheetId="6">#REF!</definedName>
    <definedName name="_C_" localSheetId="7">#REF!</definedName>
    <definedName name="_C_" localSheetId="8">#REF!</definedName>
    <definedName name="_C_">#REF!</definedName>
    <definedName name="_P" localSheetId="0">#REF!</definedName>
    <definedName name="_P" localSheetId="9">#REF!</definedName>
    <definedName name="_P" localSheetId="10">#REF!</definedName>
    <definedName name="_P" localSheetId="11">#REF!</definedName>
    <definedName name="_P" localSheetId="12">#REF!</definedName>
    <definedName name="_P" localSheetId="3">#REF!</definedName>
    <definedName name="_P" localSheetId="4">#REF!</definedName>
    <definedName name="_P" localSheetId="5">#REF!</definedName>
    <definedName name="_P" localSheetId="6">#REF!</definedName>
    <definedName name="_P" localSheetId="7">#REF!</definedName>
    <definedName name="_P" localSheetId="8">#REF!</definedName>
    <definedName name="_P">#REF!</definedName>
    <definedName name="_RSS1" localSheetId="0">'[2]3-14'!#REF!</definedName>
    <definedName name="_RSS1" localSheetId="9">'[2]3-14'!#REF!</definedName>
    <definedName name="_RSS1" localSheetId="10">'[2]3-14'!#REF!</definedName>
    <definedName name="_RSS1" localSheetId="11">'[2]3-14'!#REF!</definedName>
    <definedName name="_RSS1" localSheetId="12">'[2]3-14'!#REF!</definedName>
    <definedName name="_RSS1" localSheetId="3">'[2]3-14'!#REF!</definedName>
    <definedName name="_RSS1" localSheetId="4">'[2]3-14'!#REF!</definedName>
    <definedName name="_RSS1" localSheetId="5">'[2]3-14'!#REF!</definedName>
    <definedName name="_RSS1" localSheetId="6">'[2]3-14'!#REF!</definedName>
    <definedName name="_RSS1" localSheetId="7">'[2]3-14'!#REF!</definedName>
    <definedName name="_RSS1" localSheetId="8">'[2]3-14'!#REF!</definedName>
    <definedName name="_RSS1">'[2]3-14'!#REF!</definedName>
    <definedName name="_VOL80" localSheetId="0">#REF!</definedName>
    <definedName name="_VOL80" localSheetId="9">#REF!</definedName>
    <definedName name="_VOL80" localSheetId="10">#REF!</definedName>
    <definedName name="_VOL80" localSheetId="11">#REF!</definedName>
    <definedName name="_VOL80" localSheetId="12">#REF!</definedName>
    <definedName name="_VOL80" localSheetId="3">#REF!</definedName>
    <definedName name="_VOL80" localSheetId="4">#REF!</definedName>
    <definedName name="_VOL80" localSheetId="5">#REF!</definedName>
    <definedName name="_VOL80" localSheetId="6">#REF!</definedName>
    <definedName name="_VOL80" localSheetId="7">#REF!</definedName>
    <definedName name="_VOL80" localSheetId="8">#REF!</definedName>
    <definedName name="_VOL80">#REF!</definedName>
    <definedName name="_X" localSheetId="0">'[1]7.11'!#REF!</definedName>
    <definedName name="_X" localSheetId="9">'[1]7.11'!#REF!</definedName>
    <definedName name="_X" localSheetId="10">'[1]7.11'!#REF!</definedName>
    <definedName name="_X" localSheetId="11">'[1]7.11'!#REF!</definedName>
    <definedName name="_X" localSheetId="12">'[1]7.11'!#REF!</definedName>
    <definedName name="_X" localSheetId="3">'[1]7.11'!#REF!</definedName>
    <definedName name="_X" localSheetId="4">'[1]7.11'!#REF!</definedName>
    <definedName name="_X" localSheetId="5">'[1]7.11'!#REF!</definedName>
    <definedName name="_X" localSheetId="6">'[1]7.11'!#REF!</definedName>
    <definedName name="_X" localSheetId="7">'[1]7.11'!#REF!</definedName>
    <definedName name="_X" localSheetId="8">'[1]7.11'!#REF!</definedName>
    <definedName name="_X">'[1]7.11'!#REF!</definedName>
    <definedName name="_Z" localSheetId="0">#REF!</definedName>
    <definedName name="_Z" localSheetId="9">#REF!</definedName>
    <definedName name="_Z" localSheetId="10">#REF!</definedName>
    <definedName name="_Z" localSheetId="11">#REF!</definedName>
    <definedName name="_Z" localSheetId="12">#REF!</definedName>
    <definedName name="_Z" localSheetId="2">'7-3'!#REF!</definedName>
    <definedName name="_Z" localSheetId="3">'7-4'!#REF!</definedName>
    <definedName name="_Z" localSheetId="4">#REF!</definedName>
    <definedName name="_Z" localSheetId="5">#REF!</definedName>
    <definedName name="_Z" localSheetId="6">#REF!</definedName>
    <definedName name="_Z" localSheetId="7">#REF!</definedName>
    <definedName name="_Z" localSheetId="8">#REF!</definedName>
    <definedName name="_Z">#REF!</definedName>
    <definedName name="AC_Actual_cost_to_date" localSheetId="0">#REF!</definedName>
    <definedName name="AC_Actual_cost_to_date" localSheetId="9">#REF!</definedName>
    <definedName name="AC_Actual_cost_to_date" localSheetId="10">#REF!</definedName>
    <definedName name="AC_Actual_cost_to_date" localSheetId="11">#REF!</definedName>
    <definedName name="AC_Actual_cost_to_date" localSheetId="12">#REF!</definedName>
    <definedName name="AC_Actual_cost_to_date" localSheetId="3">#REF!</definedName>
    <definedName name="AC_Actual_cost_to_date" localSheetId="4">#REF!</definedName>
    <definedName name="AC_Actual_cost_to_date" localSheetId="5">#REF!</definedName>
    <definedName name="AC_Actual_cost_to_date" localSheetId="6">#REF!</definedName>
    <definedName name="AC_Actual_cost_to_date" localSheetId="7">#REF!</definedName>
    <definedName name="AC_Actual_cost_to_date" localSheetId="8">#REF!</definedName>
    <definedName name="AC_Actual_cost_to_date">#REF!</definedName>
    <definedName name="BAC_Budget_at_Completion" localSheetId="0">#REF!</definedName>
    <definedName name="BAC_Budget_at_Completion" localSheetId="9">#REF!</definedName>
    <definedName name="BAC_Budget_at_Completion" localSheetId="10">#REF!</definedName>
    <definedName name="BAC_Budget_at_Completion" localSheetId="11">#REF!</definedName>
    <definedName name="BAC_Budget_at_Completion" localSheetId="12">#REF!</definedName>
    <definedName name="BAC_Budget_at_Completion" localSheetId="3">#REF!</definedName>
    <definedName name="BAC_Budget_at_Completion" localSheetId="4">#REF!</definedName>
    <definedName name="BAC_Budget_at_Completion" localSheetId="5">#REF!</definedName>
    <definedName name="BAC_Budget_at_Completion" localSheetId="6">#REF!</definedName>
    <definedName name="BAC_Budget_at_Completion" localSheetId="7">#REF!</definedName>
    <definedName name="BAC_Budget_at_Completion" localSheetId="8">#REF!</definedName>
    <definedName name="BAC_Budget_at_Completion">#REF!</definedName>
    <definedName name="CPI_Cost_Perf_Index" localSheetId="0">#REF!</definedName>
    <definedName name="CPI_Cost_Perf_Index" localSheetId="9">#REF!</definedName>
    <definedName name="CPI_Cost_Perf_Index" localSheetId="10">#REF!</definedName>
    <definedName name="CPI_Cost_Perf_Index" localSheetId="11">#REF!</definedName>
    <definedName name="CPI_Cost_Perf_Index" localSheetId="12">#REF!</definedName>
    <definedName name="CPI_Cost_Perf_Index" localSheetId="3">#REF!</definedName>
    <definedName name="CPI_Cost_Perf_Index" localSheetId="4">#REF!</definedName>
    <definedName name="CPI_Cost_Perf_Index" localSheetId="5">#REF!</definedName>
    <definedName name="CPI_Cost_Perf_Index" localSheetId="6">#REF!</definedName>
    <definedName name="CPI_Cost_Perf_Index" localSheetId="7">#REF!</definedName>
    <definedName name="CPI_Cost_Perf_Index" localSheetId="8">#REF!</definedName>
    <definedName name="CPI_Cost_Perf_Index">#REF!</definedName>
    <definedName name="CV_Cost_Var" localSheetId="0">#REF!</definedName>
    <definedName name="CV_Cost_Var" localSheetId="9">#REF!</definedName>
    <definedName name="CV_Cost_Var" localSheetId="10">#REF!</definedName>
    <definedName name="CV_Cost_Var" localSheetId="11">#REF!</definedName>
    <definedName name="CV_Cost_Var" localSheetId="12">#REF!</definedName>
    <definedName name="CV_Cost_Var" localSheetId="3">#REF!</definedName>
    <definedName name="CV_Cost_Var" localSheetId="4">#REF!</definedName>
    <definedName name="CV_Cost_Var" localSheetId="5">#REF!</definedName>
    <definedName name="CV_Cost_Var" localSheetId="6">#REF!</definedName>
    <definedName name="CV_Cost_Var" localSheetId="7">#REF!</definedName>
    <definedName name="CV_Cost_Var" localSheetId="8">#REF!</definedName>
    <definedName name="CV_Cost_Var">#REF!</definedName>
    <definedName name="EAC_Estimate_at_Completion" localSheetId="0">#REF!</definedName>
    <definedName name="EAC_Estimate_at_Completion" localSheetId="9">#REF!</definedName>
    <definedName name="EAC_Estimate_at_Completion" localSheetId="10">#REF!</definedName>
    <definedName name="EAC_Estimate_at_Completion" localSheetId="11">#REF!</definedName>
    <definedName name="EAC_Estimate_at_Completion" localSheetId="12">#REF!</definedName>
    <definedName name="EAC_Estimate_at_Completion" localSheetId="3">#REF!</definedName>
    <definedName name="EAC_Estimate_at_Completion" localSheetId="4">#REF!</definedName>
    <definedName name="EAC_Estimate_at_Completion" localSheetId="5">#REF!</definedName>
    <definedName name="EAC_Estimate_at_Completion" localSheetId="6">#REF!</definedName>
    <definedName name="EAC_Estimate_at_Completion" localSheetId="7">#REF!</definedName>
    <definedName name="EAC_Estimate_at_Completion" localSheetId="8">#REF!</definedName>
    <definedName name="EAC_Estimate_at_Completion">#REF!</definedName>
    <definedName name="Effort_Expended" localSheetId="0">#REF!</definedName>
    <definedName name="Effort_Expended" localSheetId="9">#REF!</definedName>
    <definedName name="Effort_Expended" localSheetId="10">#REF!</definedName>
    <definedName name="Effort_Expended" localSheetId="11">#REF!</definedName>
    <definedName name="Effort_Expended" localSheetId="12">#REF!</definedName>
    <definedName name="Effort_Expended" localSheetId="3">#REF!</definedName>
    <definedName name="Effort_Expended" localSheetId="4">#REF!</definedName>
    <definedName name="Effort_Expended" localSheetId="5">#REF!</definedName>
    <definedName name="Effort_Expended" localSheetId="6">#REF!</definedName>
    <definedName name="Effort_Expended" localSheetId="7">#REF!</definedName>
    <definedName name="Effort_Expended" localSheetId="8">#REF!</definedName>
    <definedName name="Effort_Expended">#REF!</definedName>
    <definedName name="Effort_Req" localSheetId="0">#REF!</definedName>
    <definedName name="Effort_Req" localSheetId="9">#REF!</definedName>
    <definedName name="Effort_Req" localSheetId="10">#REF!</definedName>
    <definedName name="Effort_Req" localSheetId="11">#REF!</definedName>
    <definedName name="Effort_Req" localSheetId="12">#REF!</definedName>
    <definedName name="Effort_Req" localSheetId="3">#REF!</definedName>
    <definedName name="Effort_Req" localSheetId="4">#REF!</definedName>
    <definedName name="Effort_Req" localSheetId="5">#REF!</definedName>
    <definedName name="Effort_Req" localSheetId="6">#REF!</definedName>
    <definedName name="Effort_Req" localSheetId="7">#REF!</definedName>
    <definedName name="Effort_Req" localSheetId="8">#REF!</definedName>
    <definedName name="Effort_Req">#REF!</definedName>
    <definedName name="Effort_to_Complete" localSheetId="0">#REF!</definedName>
    <definedName name="Effort_to_Complete" localSheetId="9">#REF!</definedName>
    <definedName name="Effort_to_Complete" localSheetId="10">#REF!</definedName>
    <definedName name="Effort_to_Complete" localSheetId="11">#REF!</definedName>
    <definedName name="Effort_to_Complete" localSheetId="12">#REF!</definedName>
    <definedName name="Effort_to_Complete" localSheetId="3">#REF!</definedName>
    <definedName name="Effort_to_Complete" localSheetId="4">#REF!</definedName>
    <definedName name="Effort_to_Complete" localSheetId="5">#REF!</definedName>
    <definedName name="Effort_to_Complete" localSheetId="6">#REF!</definedName>
    <definedName name="Effort_to_Complete" localSheetId="7">#REF!</definedName>
    <definedName name="Effort_to_Complete" localSheetId="8">#REF!</definedName>
    <definedName name="Effort_to_Complete">#REF!</definedName>
    <definedName name="Effort_Variance" localSheetId="0">#REF!</definedName>
    <definedName name="Effort_Variance" localSheetId="9">#REF!</definedName>
    <definedName name="Effort_Variance" localSheetId="10">#REF!</definedName>
    <definedName name="Effort_Variance" localSheetId="11">#REF!</definedName>
    <definedName name="Effort_Variance" localSheetId="12">#REF!</definedName>
    <definedName name="Effort_Variance" localSheetId="3">#REF!</definedName>
    <definedName name="Effort_Variance" localSheetId="4">#REF!</definedName>
    <definedName name="Effort_Variance" localSheetId="5">#REF!</definedName>
    <definedName name="Effort_Variance" localSheetId="6">#REF!</definedName>
    <definedName name="Effort_Variance" localSheetId="7">#REF!</definedName>
    <definedName name="Effort_Variance" localSheetId="8">#REF!</definedName>
    <definedName name="Effort_Variance">#REF!</definedName>
    <definedName name="ETC_Estimate_to_Completion" localSheetId="0">#REF!</definedName>
    <definedName name="ETC_Estimate_to_Completion" localSheetId="9">#REF!</definedName>
    <definedName name="ETC_Estimate_to_Completion" localSheetId="10">#REF!</definedName>
    <definedName name="ETC_Estimate_to_Completion" localSheetId="11">#REF!</definedName>
    <definedName name="ETC_Estimate_to_Completion" localSheetId="12">#REF!</definedName>
    <definedName name="ETC_Estimate_to_Completion" localSheetId="3">#REF!</definedName>
    <definedName name="ETC_Estimate_to_Completion" localSheetId="4">#REF!</definedName>
    <definedName name="ETC_Estimate_to_Completion" localSheetId="5">#REF!</definedName>
    <definedName name="ETC_Estimate_to_Completion" localSheetId="6">#REF!</definedName>
    <definedName name="ETC_Estimate_to_Completion" localSheetId="7">#REF!</definedName>
    <definedName name="ETC_Estimate_to_Completion" localSheetId="8">#REF!</definedName>
    <definedName name="ETC_Estimate_to_Completion">#REF!</definedName>
    <definedName name="EV_Earned_Value" localSheetId="0">#REF!</definedName>
    <definedName name="EV_Earned_Value" localSheetId="9">#REF!</definedName>
    <definedName name="EV_Earned_Value" localSheetId="10">#REF!</definedName>
    <definedName name="EV_Earned_Value" localSheetId="11">#REF!</definedName>
    <definedName name="EV_Earned_Value" localSheetId="12">#REF!</definedName>
    <definedName name="EV_Earned_Value" localSheetId="3">#REF!</definedName>
    <definedName name="EV_Earned_Value" localSheetId="4">#REF!</definedName>
    <definedName name="EV_Earned_Value" localSheetId="5">#REF!</definedName>
    <definedName name="EV_Earned_Value" localSheetId="6">#REF!</definedName>
    <definedName name="EV_Earned_Value" localSheetId="7">#REF!</definedName>
    <definedName name="EV_Earned_Value" localSheetId="8">#REF!</definedName>
    <definedName name="EV_Earned_Value">#REF!</definedName>
    <definedName name="Excel_BuiltIn_Print_Area_1" localSheetId="0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2">'7-3'!$A$2:$D$46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Excel_BuiltIn_Print_Area_1_1" localSheetId="9">#REF!</definedName>
    <definedName name="Excel_BuiltIn_Print_Area_1_1" localSheetId="10">#REF!</definedName>
    <definedName name="Excel_BuiltIn_Print_Area_1_1" localSheetId="11">#REF!</definedName>
    <definedName name="Excel_BuiltIn_Print_Area_1_1" localSheetId="12">'[1]7.3'!$A$2:$DO$31</definedName>
    <definedName name="Excel_BuiltIn_Print_Area_1_1" localSheetId="2">'7-3'!$A$2:$D$44</definedName>
    <definedName name="Excel_BuiltIn_Print_Area_1_1" localSheetId="4">'[1]7.3'!$A$2:$DO$31</definedName>
    <definedName name="Excel_BuiltIn_Print_Area_1_1" localSheetId="5">#REF!</definedName>
    <definedName name="Excel_BuiltIn_Print_Area_1_1" localSheetId="6">#REF!</definedName>
    <definedName name="Excel_BuiltIn_Print_Area_1_1" localSheetId="7">#REF!</definedName>
    <definedName name="Excel_BuiltIn_Print_Area_1_1" localSheetId="8">#REF!</definedName>
    <definedName name="Excel_BuiltIn_Print_Area_1_1">'[1]7.3'!$A$2:$DO$31</definedName>
    <definedName name="Excel_BuiltIn_Print_Area_1_1_1" localSheetId="0">#REF!</definedName>
    <definedName name="Excel_BuiltIn_Print_Area_1_1_1" localSheetId="9">#REF!</definedName>
    <definedName name="Excel_BuiltIn_Print_Area_1_1_1" localSheetId="10">#REF!</definedName>
    <definedName name="Excel_BuiltIn_Print_Area_1_1_1" localSheetId="11">#REF!</definedName>
    <definedName name="Excel_BuiltIn_Print_Area_1_1_1" localSheetId="12">#REF!</definedName>
    <definedName name="Excel_BuiltIn_Print_Area_1_1_1" localSheetId="2">'7-3'!$A$2:$D$42</definedName>
    <definedName name="Excel_BuiltIn_Print_Area_1_1_1" localSheetId="3">#REF!</definedName>
    <definedName name="Excel_BuiltIn_Print_Area_1_1_1" localSheetId="4">#REF!</definedName>
    <definedName name="Excel_BuiltIn_Print_Area_1_1_1" localSheetId="5">#REF!</definedName>
    <definedName name="Excel_BuiltIn_Print_Area_1_1_1" localSheetId="6">#REF!</definedName>
    <definedName name="Excel_BuiltIn_Print_Area_1_1_1" localSheetId="7">#REF!</definedName>
    <definedName name="Excel_BuiltIn_Print_Area_1_1_1" localSheetId="8">#REF!</definedName>
    <definedName name="Excel_BuiltIn_Print_Area_1_1_1">#REF!</definedName>
    <definedName name="Excel_BuiltIn_Print_Area_1_1_1_1" localSheetId="0">#REF!</definedName>
    <definedName name="Excel_BuiltIn_Print_Area_1_1_1_1" localSheetId="9">#REF!</definedName>
    <definedName name="Excel_BuiltIn_Print_Area_1_1_1_1" localSheetId="10">#REF!</definedName>
    <definedName name="Excel_BuiltIn_Print_Area_1_1_1_1" localSheetId="11">#REF!</definedName>
    <definedName name="Excel_BuiltIn_Print_Area_1_1_1_1" localSheetId="12">#REF!</definedName>
    <definedName name="Excel_BuiltIn_Print_Area_1_1_1_1" localSheetId="2">'7-3'!$A$2:$D$45</definedName>
    <definedName name="Excel_BuiltIn_Print_Area_1_1_1_1" localSheetId="3">#REF!</definedName>
    <definedName name="Excel_BuiltIn_Print_Area_1_1_1_1" localSheetId="4">#REF!</definedName>
    <definedName name="Excel_BuiltIn_Print_Area_1_1_1_1" localSheetId="5">#REF!</definedName>
    <definedName name="Excel_BuiltIn_Print_Area_1_1_1_1" localSheetId="6">#REF!</definedName>
    <definedName name="Excel_BuiltIn_Print_Area_1_1_1_1" localSheetId="7">#REF!</definedName>
    <definedName name="Excel_BuiltIn_Print_Area_1_1_1_1" localSheetId="8">#REF!</definedName>
    <definedName name="Excel_BuiltIn_Print_Area_1_1_1_1">#REF!</definedName>
    <definedName name="Excel_BuiltIn_Print_Area_1_1_1_1_1" localSheetId="0">#REF!</definedName>
    <definedName name="Excel_BuiltIn_Print_Area_1_1_1_1_1" localSheetId="9">#REF!</definedName>
    <definedName name="Excel_BuiltIn_Print_Area_1_1_1_1_1" localSheetId="10">#REF!</definedName>
    <definedName name="Excel_BuiltIn_Print_Area_1_1_1_1_1" localSheetId="11">#REF!</definedName>
    <definedName name="Excel_BuiltIn_Print_Area_1_1_1_1_1" localSheetId="12">#REF!</definedName>
    <definedName name="Excel_BuiltIn_Print_Area_1_1_1_1_1" localSheetId="3">#REF!</definedName>
    <definedName name="Excel_BuiltIn_Print_Area_1_1_1_1_1" localSheetId="4">#REF!</definedName>
    <definedName name="Excel_BuiltIn_Print_Area_1_1_1_1_1" localSheetId="5">#REF!</definedName>
    <definedName name="Excel_BuiltIn_Print_Area_1_1_1_1_1" localSheetId="6">#REF!</definedName>
    <definedName name="Excel_BuiltIn_Print_Area_1_1_1_1_1" localSheetId="7">#REF!</definedName>
    <definedName name="Excel_BuiltIn_Print_Area_1_1_1_1_1" localSheetId="8">#REF!</definedName>
    <definedName name="Excel_BuiltIn_Print_Area_1_1_1_1_1">#REF!</definedName>
    <definedName name="Excel_BuiltIn_Print_Area_2" localSheetId="0">#REF!</definedName>
    <definedName name="Excel_BuiltIn_Print_Area_2" localSheetId="9">#REF!</definedName>
    <definedName name="Excel_BuiltIn_Print_Area_2" localSheetId="10">#REF!</definedName>
    <definedName name="Excel_BuiltIn_Print_Area_2" localSheetId="11">#REF!</definedName>
    <definedName name="Excel_BuiltIn_Print_Area_2" localSheetId="12">#REF!</definedName>
    <definedName name="Excel_BuiltIn_Print_Area_2" localSheetId="3">#REF!</definedName>
    <definedName name="Excel_BuiltIn_Print_Area_2" localSheetId="4">#REF!</definedName>
    <definedName name="Excel_BuiltIn_Print_Area_2" localSheetId="5">#REF!</definedName>
    <definedName name="Excel_BuiltIn_Print_Area_2" localSheetId="6">#REF!</definedName>
    <definedName name="Excel_BuiltIn_Print_Area_2" localSheetId="7">#REF!</definedName>
    <definedName name="Excel_BuiltIn_Print_Area_2" localSheetId="8">#REF!</definedName>
    <definedName name="Excel_BuiltIn_Print_Area_2">#REF!</definedName>
    <definedName name="Excel_BuiltIn_Print_Area_2_1" localSheetId="0">#REF!</definedName>
    <definedName name="Excel_BuiltIn_Print_Area_2_1" localSheetId="9">#REF!</definedName>
    <definedName name="Excel_BuiltIn_Print_Area_2_1" localSheetId="10">#REF!</definedName>
    <definedName name="Excel_BuiltIn_Print_Area_2_1" localSheetId="11">#REF!</definedName>
    <definedName name="Excel_BuiltIn_Print_Area_2_1" localSheetId="1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6">#REF!</definedName>
    <definedName name="Excel_BuiltIn_Print_Area_2_1" localSheetId="7">#REF!</definedName>
    <definedName name="Excel_BuiltIn_Print_Area_2_1" localSheetId="8">#REF!</definedName>
    <definedName name="Excel_BuiltIn_Print_Area_2_1">#REF!</definedName>
    <definedName name="Excel_BuiltIn_Print_Area_2_1_1" localSheetId="0">#REF!</definedName>
    <definedName name="Excel_BuiltIn_Print_Area_2_1_1" localSheetId="9">#REF!</definedName>
    <definedName name="Excel_BuiltIn_Print_Area_2_1_1" localSheetId="10">#REF!</definedName>
    <definedName name="Excel_BuiltIn_Print_Area_2_1_1" localSheetId="11">#REF!</definedName>
    <definedName name="Excel_BuiltIn_Print_Area_2_1_1" localSheetId="12">#REF!</definedName>
    <definedName name="Excel_BuiltIn_Print_Area_2_1_1" localSheetId="3">#REF!</definedName>
    <definedName name="Excel_BuiltIn_Print_Area_2_1_1" localSheetId="4">#REF!</definedName>
    <definedName name="Excel_BuiltIn_Print_Area_2_1_1" localSheetId="5">#REF!</definedName>
    <definedName name="Excel_BuiltIn_Print_Area_2_1_1" localSheetId="6">#REF!</definedName>
    <definedName name="Excel_BuiltIn_Print_Area_2_1_1" localSheetId="7">#REF!</definedName>
    <definedName name="Excel_BuiltIn_Print_Area_2_1_1" localSheetId="8">#REF!</definedName>
    <definedName name="Excel_BuiltIn_Print_Area_2_1_1">#REF!</definedName>
    <definedName name="mtib0909_x" localSheetId="0">#REF!</definedName>
    <definedName name="mtib0909_x" localSheetId="9">#REF!</definedName>
    <definedName name="mtib0909_x" localSheetId="10">#REF!</definedName>
    <definedName name="mtib0909_x" localSheetId="11">#REF!</definedName>
    <definedName name="mtib0909_x" localSheetId="12">#REF!</definedName>
    <definedName name="mtib0909_x" localSheetId="3">#REF!</definedName>
    <definedName name="mtib0909_x" localSheetId="4">#REF!</definedName>
    <definedName name="mtib0909_x" localSheetId="5">#REF!</definedName>
    <definedName name="mtib0909_x" localSheetId="6">#REF!</definedName>
    <definedName name="mtib0909_x" localSheetId="7">#REF!</definedName>
    <definedName name="mtib0909_x" localSheetId="8">#REF!</definedName>
    <definedName name="mtib0909_x">#REF!</definedName>
    <definedName name="OLE_LINK12" localSheetId="1">'7-2'!#REF!</definedName>
    <definedName name="OLE_LINK15" localSheetId="1">'7-2'!#REF!</definedName>
    <definedName name="OLE_LINK4" localSheetId="1">'7-2'!$A$6</definedName>
    <definedName name="OLE_LINK7" localSheetId="1">'7-2'!$A$6</definedName>
    <definedName name="Percent_Effort_Expend" localSheetId="0">#REF!</definedName>
    <definedName name="Percent_Effort_Expend" localSheetId="9">#REF!</definedName>
    <definedName name="Percent_Effort_Expend" localSheetId="10">#REF!</definedName>
    <definedName name="Percent_Effort_Expend" localSheetId="11">#REF!</definedName>
    <definedName name="Percent_Effort_Expend" localSheetId="12">#REF!</definedName>
    <definedName name="Percent_Effort_Expend" localSheetId="3">#REF!</definedName>
    <definedName name="Percent_Effort_Expend" localSheetId="4">#REF!</definedName>
    <definedName name="Percent_Effort_Expend" localSheetId="5">#REF!</definedName>
    <definedName name="Percent_Effort_Expend" localSheetId="6">#REF!</definedName>
    <definedName name="Percent_Effort_Expend" localSheetId="7">#REF!</definedName>
    <definedName name="Percent_Effort_Expend" localSheetId="8">#REF!</definedName>
    <definedName name="Percent_Effort_Expend">#REF!</definedName>
    <definedName name="_xlnm.Print_Area" localSheetId="0">'7-1'!$A$1:$E$12</definedName>
    <definedName name="_xlnm.Print_Area" localSheetId="9">'7-10'!$A$1:$X$22</definedName>
    <definedName name="_xlnm.Print_Area" localSheetId="11">'7-12'!$A$1:$M$33</definedName>
    <definedName name="_xlnm.Print_Area" localSheetId="12">'7-13'!$A$1:$X$22</definedName>
    <definedName name="_xlnm.Print_Area" localSheetId="1">'7-2'!$A$1:$G$45</definedName>
    <definedName name="_xlnm.Print_Area" localSheetId="2">'7-3'!$A$1:$D$19</definedName>
    <definedName name="_xlnm.Print_Area" localSheetId="3">'7-4'!$A$1:$M$18</definedName>
    <definedName name="_xlnm.Print_Area" localSheetId="4">'7-5'!$A$1:$X$22</definedName>
    <definedName name="_xlnm.Print_Area" localSheetId="5">'7-6'!$A$1:$M$34</definedName>
    <definedName name="_xlnm.Print_Area" localSheetId="6">'7-7'!$A$1:$X$32</definedName>
    <definedName name="_xlnm.Print_Area" localSheetId="7">'7-8'!$A$1:$X$32</definedName>
    <definedName name="_xlnm.Print_Area" localSheetId="8">'7-9'!$A$1:$X$22</definedName>
    <definedName name="_xlnm.Print_Area">#REF!</definedName>
    <definedName name="Print_Area_MI" localSheetId="0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PV_Planned_Value" localSheetId="0">#REF!</definedName>
    <definedName name="PV_Planned_Value" localSheetId="9">#REF!</definedName>
    <definedName name="PV_Planned_Value" localSheetId="10">#REF!</definedName>
    <definedName name="PV_Planned_Value" localSheetId="11">#REF!</definedName>
    <definedName name="PV_Planned_Value" localSheetId="12">#REF!</definedName>
    <definedName name="PV_Planned_Value" localSheetId="3">#REF!</definedName>
    <definedName name="PV_Planned_Value" localSheetId="4">#REF!</definedName>
    <definedName name="PV_Planned_Value" localSheetId="5">#REF!</definedName>
    <definedName name="PV_Planned_Value" localSheetId="6">#REF!</definedName>
    <definedName name="PV_Planned_Value" localSheetId="7">#REF!</definedName>
    <definedName name="PV_Planned_Value" localSheetId="8">#REF!</definedName>
    <definedName name="PV_Planned_Value">#REF!</definedName>
    <definedName name="SMR" localSheetId="0">#REF!</definedName>
    <definedName name="SMR" localSheetId="9">'[2]3-14'!#REF!</definedName>
    <definedName name="SMR" localSheetId="10">'[2]3-14'!#REF!</definedName>
    <definedName name="SMR" localSheetId="11">'[2]3-14'!#REF!</definedName>
    <definedName name="SMR" localSheetId="12">#REF!</definedName>
    <definedName name="SMR" localSheetId="3">#REF!</definedName>
    <definedName name="SMR" localSheetId="4">#REF!</definedName>
    <definedName name="SMR" localSheetId="5">'[2]3-14'!#REF!</definedName>
    <definedName name="SMR" localSheetId="6">'[2]3-14'!#REF!</definedName>
    <definedName name="SMR" localSheetId="7">'[2]3-14'!#REF!</definedName>
    <definedName name="SMR" localSheetId="8">'[2]3-14'!#REF!</definedName>
    <definedName name="SMR">#REF!</definedName>
    <definedName name="SPI_Sch_Perf_Index" localSheetId="0">#REF!</definedName>
    <definedName name="SPI_Sch_Perf_Index" localSheetId="9">#REF!</definedName>
    <definedName name="SPI_Sch_Perf_Index" localSheetId="10">#REF!</definedName>
    <definedName name="SPI_Sch_Perf_Index" localSheetId="11">#REF!</definedName>
    <definedName name="SPI_Sch_Perf_Index" localSheetId="12">#REF!</definedName>
    <definedName name="SPI_Sch_Perf_Index" localSheetId="3">#REF!</definedName>
    <definedName name="SPI_Sch_Perf_Index" localSheetId="4">#REF!</definedName>
    <definedName name="SPI_Sch_Perf_Index" localSheetId="5">#REF!</definedName>
    <definedName name="SPI_Sch_Perf_Index" localSheetId="6">#REF!</definedName>
    <definedName name="SPI_Sch_Perf_Index" localSheetId="7">#REF!</definedName>
    <definedName name="SPI_Sch_Perf_Index" localSheetId="8">#REF!</definedName>
    <definedName name="SPI_Sch_Perf_Index">#REF!</definedName>
    <definedName name="SV_Sch_Var" localSheetId="0">#REF!</definedName>
    <definedName name="SV_Sch_Var" localSheetId="9">#REF!</definedName>
    <definedName name="SV_Sch_Var" localSheetId="10">#REF!</definedName>
    <definedName name="SV_Sch_Var" localSheetId="11">#REF!</definedName>
    <definedName name="SV_Sch_Var" localSheetId="12">#REF!</definedName>
    <definedName name="SV_Sch_Var" localSheetId="3">#REF!</definedName>
    <definedName name="SV_Sch_Var" localSheetId="4">#REF!</definedName>
    <definedName name="SV_Sch_Var" localSheetId="5">#REF!</definedName>
    <definedName name="SV_Sch_Var" localSheetId="6">#REF!</definedName>
    <definedName name="SV_Sch_Var" localSheetId="7">#REF!</definedName>
    <definedName name="SV_Sch_Var" localSheetId="8">#REF!</definedName>
    <definedName name="SV_Sch_Var">#REF!</definedName>
    <definedName name="SV_Sch_Variance" localSheetId="0">#REF!</definedName>
    <definedName name="SV_Sch_Variance" localSheetId="9">#REF!</definedName>
    <definedName name="SV_Sch_Variance" localSheetId="10">#REF!</definedName>
    <definedName name="SV_Sch_Variance" localSheetId="11">#REF!</definedName>
    <definedName name="SV_Sch_Variance" localSheetId="12">#REF!</definedName>
    <definedName name="SV_Sch_Variance" localSheetId="3">#REF!</definedName>
    <definedName name="SV_Sch_Variance" localSheetId="4">#REF!</definedName>
    <definedName name="SV_Sch_Variance" localSheetId="5">#REF!</definedName>
    <definedName name="SV_Sch_Variance" localSheetId="6">#REF!</definedName>
    <definedName name="SV_Sch_Variance" localSheetId="7">#REF!</definedName>
    <definedName name="SV_Sch_Variance" localSheetId="8">#REF!</definedName>
    <definedName name="SV_Sch_Variance">#REF!</definedName>
    <definedName name="YEAR" localSheetId="0">#REF!</definedName>
    <definedName name="YEAR" localSheetId="9">'[2]3-14'!#REF!</definedName>
    <definedName name="YEAR" localSheetId="10">'[2]3-14'!#REF!</definedName>
    <definedName name="YEAR" localSheetId="11">'[2]3-14'!#REF!</definedName>
    <definedName name="YEAR" localSheetId="12">#REF!</definedName>
    <definedName name="YEAR" localSheetId="3">#REF!</definedName>
    <definedName name="YEAR" localSheetId="4">#REF!</definedName>
    <definedName name="YEAR" localSheetId="5">'[2]3-14'!#REF!</definedName>
    <definedName name="YEAR" localSheetId="6">'[2]3-14'!#REF!</definedName>
    <definedName name="YEAR" localSheetId="7">'[2]3-14'!#REF!</definedName>
    <definedName name="YEAR" localSheetId="8">'[2]3-14'!#REF!</definedName>
    <definedName name="YEAR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02" l="1"/>
  <c r="M29" i="111"/>
  <c r="L29" i="111"/>
  <c r="X18" i="99"/>
  <c r="W18" i="99"/>
  <c r="V18" i="99"/>
  <c r="U18" i="99"/>
  <c r="V18" i="112"/>
  <c r="W18" i="112"/>
  <c r="X18" i="112"/>
  <c r="U18" i="112"/>
  <c r="V28" i="110"/>
  <c r="W28" i="110"/>
  <c r="X28" i="110"/>
  <c r="U28" i="110"/>
  <c r="V28" i="109"/>
  <c r="W28" i="109"/>
  <c r="X28" i="109"/>
  <c r="U28" i="109"/>
  <c r="M29" i="108" l="1"/>
  <c r="L29" i="108"/>
  <c r="V18" i="113" l="1"/>
  <c r="X18" i="113"/>
  <c r="W18" i="113"/>
  <c r="U18" i="113"/>
  <c r="V18" i="105" l="1"/>
  <c r="W18" i="105"/>
  <c r="X18" i="105"/>
  <c r="U18" i="105"/>
  <c r="D18" i="102"/>
  <c r="E18" i="102"/>
  <c r="F18" i="102"/>
  <c r="G18" i="102"/>
  <c r="H18" i="102"/>
  <c r="I18" i="102"/>
  <c r="J18" i="102"/>
  <c r="K18" i="102"/>
  <c r="L18" i="102"/>
  <c r="M18" i="102"/>
  <c r="N18" i="102"/>
  <c r="O18" i="102"/>
  <c r="P18" i="102"/>
  <c r="Q18" i="102"/>
  <c r="R18" i="102"/>
  <c r="S18" i="102"/>
  <c r="T18" i="102"/>
  <c r="U18" i="102"/>
  <c r="W18" i="102"/>
  <c r="X18" i="102"/>
  <c r="C18" i="102"/>
  <c r="H8" i="103" l="1"/>
  <c r="I8" i="103"/>
  <c r="H9" i="103"/>
  <c r="I9" i="103"/>
  <c r="H10" i="103"/>
  <c r="I10" i="103"/>
  <c r="H11" i="103"/>
  <c r="I11" i="103"/>
  <c r="I7" i="103"/>
  <c r="H7" i="103"/>
  <c r="T16" i="113" l="1"/>
  <c r="R16" i="113"/>
  <c r="P16" i="113"/>
  <c r="N16" i="113"/>
  <c r="L16" i="113"/>
  <c r="J16" i="113"/>
  <c r="H16" i="113"/>
  <c r="F16" i="113"/>
  <c r="D16" i="113"/>
  <c r="H12" i="103" l="1"/>
  <c r="I12" i="103"/>
  <c r="F12" i="103"/>
  <c r="C12" i="103"/>
  <c r="D12" i="103"/>
  <c r="E12" i="103"/>
  <c r="G12" i="103"/>
  <c r="J12" i="103"/>
  <c r="K12" i="103"/>
  <c r="B12" i="103"/>
  <c r="E11" i="107" l="1"/>
  <c r="E10" i="107"/>
  <c r="E9" i="107"/>
  <c r="E8" i="107"/>
  <c r="E7" i="107"/>
  <c r="M11" i="103" l="1"/>
  <c r="L11" i="103"/>
  <c r="M10" i="103"/>
  <c r="L10" i="103"/>
  <c r="M9" i="103"/>
  <c r="L9" i="103"/>
  <c r="M8" i="103"/>
  <c r="L8" i="103"/>
  <c r="M12" i="103"/>
  <c r="L12" i="103"/>
  <c r="L7" i="103"/>
  <c r="M7" i="103"/>
</calcChain>
</file>

<file path=xl/sharedStrings.xml><?xml version="1.0" encoding="utf-8"?>
<sst xmlns="http://schemas.openxmlformats.org/spreadsheetml/2006/main" count="473" uniqueCount="130">
  <si>
    <t>Sabah</t>
  </si>
  <si>
    <t>Sarawak</t>
  </si>
  <si>
    <t>Total</t>
  </si>
  <si>
    <t xml:space="preserve"> </t>
  </si>
  <si>
    <t>Year</t>
  </si>
  <si>
    <t>Grand Total</t>
  </si>
  <si>
    <t xml:space="preserve">Note : </t>
  </si>
  <si>
    <t>Logs</t>
  </si>
  <si>
    <t>Plywood</t>
  </si>
  <si>
    <t>Veneer</t>
  </si>
  <si>
    <t>Moulding</t>
  </si>
  <si>
    <t>Product</t>
  </si>
  <si>
    <t>Japan</t>
  </si>
  <si>
    <t>Others</t>
  </si>
  <si>
    <t>Australia</t>
  </si>
  <si>
    <t>Country of Destination</t>
  </si>
  <si>
    <t>Source : MTIB</t>
  </si>
  <si>
    <t>PRODUCTS</t>
  </si>
  <si>
    <t>Unit</t>
  </si>
  <si>
    <t>Qty</t>
  </si>
  <si>
    <t>m3</t>
  </si>
  <si>
    <t>Mouldings</t>
  </si>
  <si>
    <t>Fibreboard</t>
  </si>
  <si>
    <t>Builder's Joinery &amp; Carpentry</t>
  </si>
  <si>
    <t>Other Products</t>
  </si>
  <si>
    <t xml:space="preserve">MALAYSIA : EXPORT OF MAJOR TIMBER PRODUCTS </t>
  </si>
  <si>
    <t>MALAYSIA : IMPORT OF MAJOR TIMBER PRODUCTS</t>
  </si>
  <si>
    <t>Value
(RM)</t>
  </si>
  <si>
    <t>RANK</t>
  </si>
  <si>
    <r>
      <t>Volume 
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</si>
  <si>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t>TABLE 7-1</t>
  </si>
  <si>
    <t>TABLE 7-2</t>
  </si>
  <si>
    <t>Note:</t>
  </si>
  <si>
    <t>TABLE 7-10</t>
  </si>
  <si>
    <t>TABLE 7-11</t>
  </si>
  <si>
    <t>TABLE 7-12</t>
  </si>
  <si>
    <t>TABLE 7-13</t>
  </si>
  <si>
    <t xml:space="preserve">MALAYSIA : EXPORT OF SAWN TIMBER TO MAJOR COUNTRIES </t>
  </si>
  <si>
    <t>(USD/Cubic Metre)</t>
  </si>
  <si>
    <t>% change in Volume 2014/2013</t>
  </si>
  <si>
    <t>% change in Value 2014/2013</t>
  </si>
  <si>
    <t xml:space="preserve">         (  ) decreasing</t>
  </si>
  <si>
    <t>(Cubic Metres)</t>
  </si>
  <si>
    <t>Sawn Timber</t>
  </si>
  <si>
    <t>(RM)</t>
  </si>
  <si>
    <t xml:space="preserve">MALAYSIA : EXPORT OF RUBBERWOOD SAWN TIMBER TO MAJOR COUNTRIES </t>
  </si>
  <si>
    <t>Saw Logs</t>
  </si>
  <si>
    <t>MALAYSIA : F.O.B. UNIT VALUE OF SELECTED FOREST PRODUCTS</t>
  </si>
  <si>
    <t>India</t>
  </si>
  <si>
    <t>Singapore</t>
  </si>
  <si>
    <t>South Korea</t>
  </si>
  <si>
    <t>Taiwan</t>
  </si>
  <si>
    <t>China</t>
  </si>
  <si>
    <t>United Kingdom</t>
  </si>
  <si>
    <t>Thailand</t>
  </si>
  <si>
    <t>Saudi Arabia</t>
  </si>
  <si>
    <t>Netherlands</t>
  </si>
  <si>
    <t>Canada</t>
  </si>
  <si>
    <t>South Africa</t>
  </si>
  <si>
    <t>Indonesia</t>
  </si>
  <si>
    <t>Sri Lanka</t>
  </si>
  <si>
    <t>Oman</t>
  </si>
  <si>
    <t>Yemen</t>
  </si>
  <si>
    <t>Germany</t>
  </si>
  <si>
    <t>Mexico</t>
  </si>
  <si>
    <t>Hong Kong</t>
  </si>
  <si>
    <t>Iraq</t>
  </si>
  <si>
    <t>Maldives</t>
  </si>
  <si>
    <t>Belgium</t>
  </si>
  <si>
    <t>Chile</t>
  </si>
  <si>
    <t>France</t>
  </si>
  <si>
    <t xml:space="preserve"> MALAYSIA : PRODUCTION OF LOGS, SAWN TIMBER, PLYWOOD, VENEER AND MOULDING</t>
  </si>
  <si>
    <t>Peninsular</t>
  </si>
  <si>
    <t>Malaysia</t>
  </si>
  <si>
    <r>
      <t>Sawlogs
(</t>
    </r>
    <r>
      <rPr>
        <b/>
        <i/>
        <sz val="11"/>
        <rFont val="Arial"/>
        <family val="2"/>
      </rPr>
      <t>Meranti</t>
    </r>
    <r>
      <rPr>
        <b/>
        <sz val="11"/>
        <rFont val="Arial"/>
        <family val="2"/>
      </rPr>
      <t>)</t>
    </r>
  </si>
  <si>
    <r>
      <t>Sawntimber
(</t>
    </r>
    <r>
      <rPr>
        <b/>
        <i/>
        <sz val="11"/>
        <rFont val="Arial"/>
        <family val="2"/>
      </rPr>
      <t>Meranti Merah Tua</t>
    </r>
    <r>
      <rPr>
        <b/>
        <sz val="11"/>
        <rFont val="Arial"/>
        <family val="2"/>
      </rPr>
      <t>)</t>
    </r>
  </si>
  <si>
    <r>
      <t>Plywood Plain
(</t>
    </r>
    <r>
      <rPr>
        <b/>
        <i/>
        <sz val="11"/>
        <rFont val="Arial"/>
        <family val="2"/>
      </rPr>
      <t>2.7 mm</t>
    </r>
    <r>
      <rPr>
        <b/>
        <sz val="11"/>
        <rFont val="Arial"/>
        <family val="2"/>
      </rPr>
      <t>)</t>
    </r>
  </si>
  <si>
    <r>
      <t>Volume 
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</si>
  <si>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>U.S.A.</t>
  </si>
  <si>
    <t>MALAYSIA : EXPORT OF TIMBER AND TIMBER PRODUCTS TO MAJOR COUNTRIES</t>
  </si>
  <si>
    <t xml:space="preserve">MALAYSIA : EXPORT OF PLYWOOD TO MAJOR COUNTRIES </t>
  </si>
  <si>
    <t xml:space="preserve">MALAYSIA : EXPORT OF WOODEN FURNITURE TO MAJOR COUNTRIES </t>
  </si>
  <si>
    <t xml:space="preserve">MALAYSIA : EXPORT OF VENEER TO MAJOR COUNTRIES </t>
  </si>
  <si>
    <t xml:space="preserve">Year </t>
  </si>
  <si>
    <t xml:space="preserve">Sawn Timber </t>
  </si>
  <si>
    <t xml:space="preserve">Region </t>
  </si>
  <si>
    <t xml:space="preserve">Plywood </t>
  </si>
  <si>
    <r>
      <t xml:space="preserve">Logs </t>
    </r>
    <r>
      <rPr>
        <b/>
        <vertAlign val="superscript"/>
        <sz val="11"/>
        <rFont val="Arial"/>
        <family val="2"/>
      </rPr>
      <t>1</t>
    </r>
  </si>
  <si>
    <t xml:space="preserve">Peninsular </t>
  </si>
  <si>
    <r>
      <t xml:space="preserve">            1 </t>
    </r>
    <r>
      <rPr>
        <sz val="11"/>
        <rFont val="Arial"/>
        <family val="2"/>
      </rPr>
      <t>Exclude production of hevea logs, poles, coconut trunks and oil palm trunks</t>
    </r>
  </si>
  <si>
    <t>TABLE 7-3</t>
  </si>
  <si>
    <t>Source : DOSM</t>
  </si>
  <si>
    <t xml:space="preserve">      Rattan Furniture</t>
  </si>
  <si>
    <t xml:space="preserve">      Wooden Furniture</t>
  </si>
  <si>
    <t>Wooden &amp; Rattan Furniture</t>
  </si>
  <si>
    <t>Vietnam</t>
  </si>
  <si>
    <t>Philippines</t>
  </si>
  <si>
    <t xml:space="preserve">MALAYSIA : EXPORT OF MOULDINGS TO MAJOR COUNTRIES </t>
  </si>
  <si>
    <t xml:space="preserve">     Rattan Furniture</t>
  </si>
  <si>
    <t xml:space="preserve">     Wooden Furniture</t>
  </si>
  <si>
    <t>TABLE 7-4</t>
  </si>
  <si>
    <t>TABLE 7-5</t>
  </si>
  <si>
    <t>TABLE 7-6</t>
  </si>
  <si>
    <t>TABLE 7-7</t>
  </si>
  <si>
    <t>TABLE 7-8</t>
  </si>
  <si>
    <t>TABLE 7-9</t>
  </si>
  <si>
    <t>U.A.E</t>
  </si>
  <si>
    <t>U.S.A</t>
  </si>
  <si>
    <t>Viet Nam</t>
  </si>
  <si>
    <r>
      <t xml:space="preserve"> 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</si>
  <si>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 p </t>
    </r>
    <r>
      <rPr>
        <sz val="11"/>
        <rFont val="Arial"/>
        <family val="2"/>
      </rPr>
      <t>Preliminary</t>
    </r>
  </si>
  <si>
    <r>
      <t xml:space="preserve">         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Revise</t>
    </r>
  </si>
  <si>
    <r>
      <rPr>
        <vertAlign val="superscript"/>
        <sz val="11"/>
        <rFont val="Arial"/>
        <family val="2"/>
      </rPr>
      <t xml:space="preserve">             p </t>
    </r>
    <r>
      <rPr>
        <sz val="11"/>
        <rFont val="Arial"/>
        <family val="2"/>
      </rPr>
      <t>Preliminary</t>
    </r>
  </si>
  <si>
    <t>(Hectares)</t>
  </si>
  <si>
    <t>EU</t>
  </si>
  <si>
    <t>UAE</t>
  </si>
  <si>
    <t>Region</t>
  </si>
  <si>
    <t>Source : Compendium of Environment Statistics, DOSM</t>
  </si>
  <si>
    <t>MALAYSIA : FORESTED AREA</t>
  </si>
  <si>
    <t>Source: Compendium of Environment Statistics, DOSM</t>
  </si>
  <si>
    <t>Cambodia</t>
  </si>
  <si>
    <t>Brunei</t>
  </si>
  <si>
    <t>MALAYSIA : EXPORT OF MAJOR TIMBER PRODUCTS BY REGION IN 2020</t>
  </si>
  <si>
    <r>
      <t xml:space="preserve"> Total 2019 </t>
    </r>
    <r>
      <rPr>
        <b/>
        <vertAlign val="superscript"/>
        <sz val="11"/>
        <rFont val="Arial"/>
        <family val="2"/>
      </rPr>
      <t>r</t>
    </r>
  </si>
  <si>
    <r>
      <t xml:space="preserve"> Total 2020 </t>
    </r>
    <r>
      <rPr>
        <b/>
        <vertAlign val="superscript"/>
        <sz val="11"/>
        <rFont val="Arial"/>
        <family val="2"/>
      </rPr>
      <t>p</t>
    </r>
  </si>
  <si>
    <r>
      <t xml:space="preserve">2020 </t>
    </r>
    <r>
      <rPr>
        <b/>
        <vertAlign val="superscript"/>
        <sz val="11"/>
        <rFont val="Arial"/>
        <family val="2"/>
      </rPr>
      <t>p</t>
    </r>
  </si>
  <si>
    <r>
      <t xml:space="preserve">2019 </t>
    </r>
    <r>
      <rPr>
        <b/>
        <vertAlign val="superscript"/>
        <sz val="11"/>
        <rFont val="Arial"/>
        <family val="2"/>
      </rPr>
      <t>r</t>
    </r>
  </si>
  <si>
    <t>Italy</t>
  </si>
  <si>
    <t>Puerto Rico</t>
  </si>
  <si>
    <t xml:space="preserve">         2020: European Union (EU) exclude United Kingdom *since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</si>
</sst>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_)"/>
    <numFmt numFmtId="166" formatCode="0_)"/>
    <numFmt numFmtId="167" formatCode="#,##0.0_);\(#,##0.0\)"/>
    <numFmt numFmtId="168" formatCode="#,##0.000_);\(#,##0.000\)"/>
    <numFmt numFmtId="169" formatCode="_(* #,##0.00_);_(* \(#,##0.00\);_(* \-??_);_(@_)"/>
    <numFmt numFmtId="170" formatCode="_(* #,##0_);_(* \(#,##0\);_(* &quot;-&quot;??_);_(@_)"/>
  </numFmts>
  <fonts count="40">
    <font>
      <sz val="10"/>
      <name val="Arial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Helv"/>
    </font>
    <font>
      <sz val="8"/>
      <name val="SWIS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.5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i/>
      <sz val="11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43" fontId="3" fillId="0" borderId="0" applyFill="0" applyBorder="0" applyAlignment="0" applyProtection="0"/>
    <xf numFmtId="41" fontId="25" fillId="0" borderId="0" applyFill="0" applyBorder="0" applyAlignment="0" applyProtection="0"/>
    <xf numFmtId="41" fontId="5" fillId="0" borderId="0" applyFill="0" applyBorder="0" applyAlignment="0" applyProtection="0"/>
    <xf numFmtId="43" fontId="2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26" fillId="0" borderId="0" applyFill="0" applyBorder="0" applyAlignment="0" applyProtection="0"/>
    <xf numFmtId="43" fontId="29" fillId="0" borderId="0" applyFill="0" applyBorder="0" applyAlignment="0" applyProtection="0"/>
    <xf numFmtId="43" fontId="30" fillId="0" borderId="0" applyFill="0" applyBorder="0" applyAlignment="0" applyProtection="0"/>
    <xf numFmtId="43" fontId="31" fillId="0" borderId="0" applyFill="0" applyBorder="0" applyAlignment="0" applyProtection="0"/>
    <xf numFmtId="169" fontId="7" fillId="0" borderId="0" applyFill="0" applyBorder="0" applyAlignment="0" applyProtection="0"/>
    <xf numFmtId="44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1" applyNumberFormat="0" applyAlignment="0" applyProtection="0"/>
    <xf numFmtId="0" fontId="19" fillId="0" borderId="6" applyNumberFormat="0" applyFill="0" applyAlignment="0" applyProtection="0"/>
    <xf numFmtId="0" fontId="20" fillId="7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4" fontId="7" fillId="0" borderId="0"/>
    <xf numFmtId="37" fontId="6" fillId="0" borderId="0"/>
    <xf numFmtId="37" fontId="7" fillId="0" borderId="0"/>
    <xf numFmtId="0" fontId="7" fillId="4" borderId="7" applyNumberFormat="0" applyFont="0" applyAlignment="0" applyProtection="0"/>
    <xf numFmtId="0" fontId="21" fillId="16" borderId="8" applyNumberFormat="0" applyAlignment="0" applyProtection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43" fontId="5" fillId="0" borderId="0" applyFill="0" applyBorder="0" applyAlignment="0" applyProtection="0"/>
    <xf numFmtId="0" fontId="2" fillId="0" borderId="0"/>
    <xf numFmtId="0" fontId="3" fillId="0" borderId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0" fontId="1" fillId="0" borderId="0"/>
    <xf numFmtId="43" fontId="3" fillId="0" borderId="0" applyFill="0" applyBorder="0" applyAlignment="0" applyProtection="0"/>
    <xf numFmtId="0" fontId="3" fillId="0" borderId="0"/>
  </cellStyleXfs>
  <cellXfs count="188">
    <xf numFmtId="0" fontId="0" fillId="0" borderId="0" xfId="0"/>
    <xf numFmtId="0" fontId="32" fillId="0" borderId="0" xfId="0" applyFont="1" applyAlignment="1">
      <alignment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382" applyFont="1" applyFill="1" applyBorder="1" applyAlignment="1">
      <alignment vertical="center"/>
    </xf>
    <xf numFmtId="37" fontId="34" fillId="0" borderId="0" xfId="1645" applyFont="1" applyFill="1" applyAlignment="1">
      <alignment horizontal="left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37" fontId="34" fillId="0" borderId="0" xfId="1645" applyFont="1" applyFill="1" applyAlignment="1">
      <alignment vertical="center"/>
    </xf>
    <xf numFmtId="0" fontId="34" fillId="0" borderId="0" xfId="1643" applyNumberFormat="1" applyFont="1" applyFill="1"/>
    <xf numFmtId="164" fontId="34" fillId="0" borderId="0" xfId="1643" applyFont="1" applyFill="1"/>
    <xf numFmtId="164" fontId="34" fillId="0" borderId="0" xfId="1643" applyNumberFormat="1" applyFont="1" applyFill="1" applyProtection="1"/>
    <xf numFmtId="164" fontId="34" fillId="0" borderId="0" xfId="1643" applyNumberFormat="1" applyFont="1" applyFill="1" applyAlignment="1" applyProtection="1">
      <alignment vertical="center"/>
    </xf>
    <xf numFmtId="164" fontId="34" fillId="0" borderId="0" xfId="1643" applyFont="1" applyFill="1" applyAlignment="1">
      <alignment vertical="center"/>
    </xf>
    <xf numFmtId="0" fontId="34" fillId="0" borderId="0" xfId="1643" applyNumberFormat="1" applyFont="1" applyFill="1" applyProtection="1"/>
    <xf numFmtId="0" fontId="35" fillId="0" borderId="10" xfId="1643" applyNumberFormat="1" applyFont="1" applyFill="1" applyBorder="1" applyAlignment="1" applyProtection="1">
      <alignment horizontal="center" vertical="center"/>
    </xf>
    <xf numFmtId="164" fontId="35" fillId="0" borderId="10" xfId="1643" applyNumberFormat="1" applyFont="1" applyFill="1" applyBorder="1" applyAlignment="1" applyProtection="1">
      <alignment horizontal="center" vertical="center" wrapText="1"/>
    </xf>
    <xf numFmtId="164" fontId="35" fillId="0" borderId="0" xfId="1643" applyNumberFormat="1" applyFont="1" applyFill="1" applyBorder="1" applyAlignment="1" applyProtection="1">
      <alignment vertical="center"/>
    </xf>
    <xf numFmtId="0" fontId="34" fillId="0" borderId="11" xfId="1643" applyNumberFormat="1" applyFont="1" applyFill="1" applyBorder="1" applyAlignment="1" applyProtection="1">
      <alignment horizontal="center" vertical="center"/>
    </xf>
    <xf numFmtId="39" fontId="34" fillId="0" borderId="11" xfId="47" applyNumberFormat="1" applyFont="1" applyFill="1" applyBorder="1" applyAlignment="1" applyProtection="1">
      <alignment horizontal="center" vertical="center"/>
    </xf>
    <xf numFmtId="164" fontId="34" fillId="0" borderId="0" xfId="1643" applyNumberFormat="1" applyFont="1" applyFill="1" applyBorder="1" applyAlignment="1" applyProtection="1">
      <alignment horizontal="center" vertical="center"/>
    </xf>
    <xf numFmtId="164" fontId="34" fillId="0" borderId="0" xfId="1643" applyNumberFormat="1" applyFont="1" applyFill="1" applyBorder="1" applyAlignment="1" applyProtection="1">
      <alignment vertical="center"/>
    </xf>
    <xf numFmtId="0" fontId="34" fillId="0" borderId="15" xfId="1643" applyNumberFormat="1" applyFont="1" applyFill="1" applyBorder="1" applyAlignment="1" applyProtection="1">
      <alignment horizontal="center" vertical="center"/>
    </xf>
    <xf numFmtId="164" fontId="34" fillId="0" borderId="0" xfId="1643" applyNumberFormat="1" applyFont="1" applyFill="1" applyBorder="1" applyAlignment="1" applyProtection="1">
      <alignment horizontal="right"/>
    </xf>
    <xf numFmtId="166" fontId="34" fillId="0" borderId="0" xfId="1643" applyNumberFormat="1" applyFont="1" applyFill="1" applyProtection="1"/>
    <xf numFmtId="164" fontId="34" fillId="0" borderId="0" xfId="1643" applyNumberFormat="1" applyFont="1" applyFill="1" applyAlignment="1" applyProtection="1">
      <alignment horizontal="right"/>
    </xf>
    <xf numFmtId="0" fontId="34" fillId="0" borderId="0" xfId="1643" applyNumberFormat="1" applyFont="1" applyFill="1" applyBorder="1" applyProtection="1"/>
    <xf numFmtId="167" fontId="34" fillId="0" borderId="0" xfId="1643" applyNumberFormat="1" applyFont="1" applyFill="1" applyBorder="1" applyAlignment="1" applyProtection="1">
      <alignment horizontal="right"/>
    </xf>
    <xf numFmtId="166" fontId="34" fillId="0" borderId="0" xfId="1643" applyNumberFormat="1" applyFont="1" applyFill="1" applyAlignment="1">
      <alignment horizontal="left"/>
    </xf>
    <xf numFmtId="169" fontId="34" fillId="0" borderId="0" xfId="49" applyFont="1" applyFill="1" applyBorder="1" applyAlignment="1" applyProtection="1">
      <alignment horizontal="right"/>
    </xf>
    <xf numFmtId="164" fontId="34" fillId="0" borderId="0" xfId="1643" applyFont="1" applyFill="1" applyAlignment="1">
      <alignment horizontal="center"/>
    </xf>
    <xf numFmtId="166" fontId="34" fillId="0" borderId="0" xfId="1643" applyNumberFormat="1" applyFont="1" applyFill="1"/>
    <xf numFmtId="166" fontId="34" fillId="0" borderId="0" xfId="1643" applyNumberFormat="1" applyFont="1" applyFill="1" applyBorder="1"/>
    <xf numFmtId="168" fontId="34" fillId="0" borderId="0" xfId="1643" applyNumberFormat="1" applyFont="1" applyFill="1" applyBorder="1" applyAlignment="1" applyProtection="1">
      <alignment horizontal="right"/>
    </xf>
    <xf numFmtId="164" fontId="34" fillId="0" borderId="0" xfId="1643" applyFont="1" applyFill="1" applyBorder="1"/>
    <xf numFmtId="1" fontId="34" fillId="0" borderId="0" xfId="1643" applyNumberFormat="1" applyFont="1" applyFill="1" applyBorder="1" applyAlignment="1" applyProtection="1">
      <alignment horizontal="right"/>
    </xf>
    <xf numFmtId="165" fontId="34" fillId="0" borderId="0" xfId="1643" applyNumberFormat="1" applyFont="1" applyFill="1" applyBorder="1" applyAlignment="1" applyProtection="1">
      <alignment horizontal="right"/>
    </xf>
    <xf numFmtId="3" fontId="34" fillId="0" borderId="0" xfId="1643" applyNumberFormat="1" applyFont="1" applyFill="1" applyBorder="1" applyAlignment="1" applyProtection="1">
      <alignment horizontal="right"/>
    </xf>
    <xf numFmtId="1" fontId="34" fillId="0" borderId="0" xfId="1643" applyNumberFormat="1" applyFont="1" applyFill="1" applyBorder="1" applyProtection="1"/>
    <xf numFmtId="1" fontId="34" fillId="0" borderId="0" xfId="1643" applyNumberFormat="1" applyFont="1" applyFill="1"/>
    <xf numFmtId="0" fontId="34" fillId="0" borderId="0" xfId="1643" applyNumberFormat="1" applyFont="1" applyFill="1" applyAlignment="1">
      <alignment horizontal="left"/>
    </xf>
    <xf numFmtId="0" fontId="34" fillId="0" borderId="0" xfId="1643" applyNumberFormat="1" applyFont="1" applyFill="1" applyAlignment="1">
      <alignment vertical="center"/>
    </xf>
    <xf numFmtId="0" fontId="34" fillId="0" borderId="0" xfId="1643" applyNumberFormat="1" applyFont="1" applyFill="1" applyAlignment="1" applyProtection="1">
      <alignment vertical="center"/>
    </xf>
    <xf numFmtId="164" fontId="35" fillId="0" borderId="0" xfId="1643" applyNumberFormat="1" applyFont="1" applyFill="1" applyAlignment="1" applyProtection="1">
      <alignment horizontal="center" vertical="center"/>
    </xf>
    <xf numFmtId="164" fontId="34" fillId="0" borderId="0" xfId="1643" applyNumberFormat="1" applyFont="1" applyFill="1" applyBorder="1" applyAlignment="1" applyProtection="1">
      <alignment horizontal="right" vertical="center"/>
    </xf>
    <xf numFmtId="0" fontId="34" fillId="0" borderId="0" xfId="382" applyFont="1" applyFill="1" applyBorder="1" applyAlignment="1">
      <alignment horizontal="left" vertical="center"/>
    </xf>
    <xf numFmtId="37" fontId="34" fillId="0" borderId="0" xfId="1644" applyFont="1" applyFill="1" applyAlignment="1"/>
    <xf numFmtId="37" fontId="34" fillId="0" borderId="0" xfId="1644" applyFont="1" applyFill="1" applyAlignment="1">
      <alignment vertical="center"/>
    </xf>
    <xf numFmtId="37" fontId="34" fillId="0" borderId="11" xfId="1644" applyFont="1" applyFill="1" applyBorder="1" applyAlignment="1">
      <alignment vertical="center"/>
    </xf>
    <xf numFmtId="164" fontId="34" fillId="0" borderId="0" xfId="1644" applyNumberFormat="1" applyFont="1" applyFill="1" applyAlignment="1" applyProtection="1">
      <alignment vertical="center"/>
    </xf>
    <xf numFmtId="37" fontId="35" fillId="0" borderId="10" xfId="1644" applyFont="1" applyFill="1" applyBorder="1" applyAlignment="1">
      <alignment horizontal="center" vertical="center"/>
    </xf>
    <xf numFmtId="164" fontId="35" fillId="0" borderId="0" xfId="1644" applyNumberFormat="1" applyFont="1" applyFill="1" applyAlignment="1" applyProtection="1">
      <alignment vertical="center"/>
    </xf>
    <xf numFmtId="37" fontId="35" fillId="0" borderId="0" xfId="1644" applyFont="1" applyFill="1" applyAlignment="1">
      <alignment vertical="center"/>
    </xf>
    <xf numFmtId="37" fontId="34" fillId="0" borderId="0" xfId="1644" applyFont="1" applyFill="1" applyAlignment="1">
      <alignment horizontal="left" vertical="center"/>
    </xf>
    <xf numFmtId="0" fontId="35" fillId="0" borderId="0" xfId="1206" applyFont="1" applyFill="1" applyBorder="1" applyAlignment="1">
      <alignment horizontal="left" vertical="center"/>
    </xf>
    <xf numFmtId="0" fontId="39" fillId="0" borderId="0" xfId="1206" applyFont="1" applyFill="1" applyBorder="1" applyAlignment="1">
      <alignment horizontal="left"/>
    </xf>
    <xf numFmtId="15" fontId="39" fillId="0" borderId="0" xfId="1206" quotePrefix="1" applyNumberFormat="1" applyFont="1" applyFill="1" applyBorder="1" applyAlignment="1">
      <alignment horizontal="left"/>
    </xf>
    <xf numFmtId="0" fontId="34" fillId="0" borderId="0" xfId="1206" applyFont="1" applyFill="1" applyAlignment="1"/>
    <xf numFmtId="0" fontId="34" fillId="0" borderId="0" xfId="1206" applyFont="1" applyFill="1" applyAlignment="1">
      <alignment vertical="center"/>
    </xf>
    <xf numFmtId="0" fontId="35" fillId="0" borderId="10" xfId="1206" applyFont="1" applyFill="1" applyBorder="1" applyAlignment="1">
      <alignment horizontal="center" vertical="center" wrapText="1"/>
    </xf>
    <xf numFmtId="0" fontId="34" fillId="0" borderId="10" xfId="1206" applyFont="1" applyFill="1" applyBorder="1" applyAlignment="1">
      <alignment horizontal="left" vertical="center"/>
    </xf>
    <xf numFmtId="0" fontId="34" fillId="0" borderId="10" xfId="1206" applyFont="1" applyFill="1" applyBorder="1" applyAlignment="1">
      <alignment horizontal="center" vertical="center"/>
    </xf>
    <xf numFmtId="0" fontId="34" fillId="0" borderId="10" xfId="1206" applyFont="1" applyFill="1" applyBorder="1" applyAlignment="1">
      <alignment horizontal="center" vertical="center" wrapText="1"/>
    </xf>
    <xf numFmtId="0" fontId="35" fillId="0" borderId="10" xfId="1206" applyFont="1" applyFill="1" applyBorder="1" applyAlignment="1">
      <alignment horizontal="center" vertical="center"/>
    </xf>
    <xf numFmtId="0" fontId="35" fillId="0" borderId="10" xfId="1206" applyFont="1" applyFill="1" applyBorder="1" applyAlignment="1">
      <alignment horizontal="left" vertical="center"/>
    </xf>
    <xf numFmtId="0" fontId="35" fillId="0" borderId="0" xfId="1206" applyFont="1" applyFill="1" applyAlignment="1">
      <alignment vertical="center"/>
    </xf>
    <xf numFmtId="0" fontId="34" fillId="0" borderId="0" xfId="1206" applyFont="1" applyFill="1" applyBorder="1" applyAlignment="1">
      <alignment horizontal="left" vertical="center"/>
    </xf>
    <xf numFmtId="0" fontId="34" fillId="0" borderId="0" xfId="1206" applyFont="1" applyFill="1" applyBorder="1" applyAlignment="1">
      <alignment horizontal="center" vertical="center"/>
    </xf>
    <xf numFmtId="0" fontId="34" fillId="0" borderId="0" xfId="1206" applyFont="1" applyFill="1" applyBorder="1" applyAlignment="1">
      <alignment horizontal="center" vertical="center" wrapText="1"/>
    </xf>
    <xf numFmtId="0" fontId="35" fillId="0" borderId="13" xfId="1206" applyFont="1" applyFill="1" applyBorder="1" applyAlignment="1">
      <alignment horizontal="center" vertical="center"/>
    </xf>
    <xf numFmtId="0" fontId="34" fillId="0" borderId="0" xfId="1217" applyFont="1" applyFill="1" applyBorder="1" applyAlignment="1">
      <alignment vertical="center"/>
    </xf>
    <xf numFmtId="0" fontId="35" fillId="0" borderId="0" xfId="1217" applyFont="1" applyFill="1" applyBorder="1" applyAlignment="1">
      <alignment vertical="center"/>
    </xf>
    <xf numFmtId="0" fontId="34" fillId="0" borderId="11" xfId="1217" applyFont="1" applyFill="1" applyBorder="1" applyAlignment="1">
      <alignment horizontal="center" vertical="center"/>
    </xf>
    <xf numFmtId="0" fontId="34" fillId="0" borderId="16" xfId="1217" applyFont="1" applyFill="1" applyBorder="1" applyAlignment="1">
      <alignment vertical="center"/>
    </xf>
    <xf numFmtId="43" fontId="34" fillId="0" borderId="0" xfId="1217" applyNumberFormat="1" applyFont="1" applyFill="1" applyBorder="1" applyAlignment="1">
      <alignment vertical="center"/>
    </xf>
    <xf numFmtId="0" fontId="35" fillId="0" borderId="10" xfId="1217" applyFont="1" applyFill="1" applyBorder="1" applyAlignment="1">
      <alignment horizontal="center" vertical="center" wrapText="1"/>
    </xf>
    <xf numFmtId="0" fontId="34" fillId="0" borderId="14" xfId="1217" applyFont="1" applyFill="1" applyBorder="1" applyAlignment="1">
      <alignment horizontal="center" vertical="center"/>
    </xf>
    <xf numFmtId="0" fontId="34" fillId="0" borderId="21" xfId="1217" applyFont="1" applyFill="1" applyBorder="1" applyAlignment="1">
      <alignment vertical="center"/>
    </xf>
    <xf numFmtId="170" fontId="35" fillId="0" borderId="10" xfId="1217" applyNumberFormat="1" applyFont="1" applyFill="1" applyBorder="1" applyAlignment="1">
      <alignment vertical="center"/>
    </xf>
    <xf numFmtId="0" fontId="34" fillId="0" borderId="15" xfId="1217" applyFont="1" applyFill="1" applyBorder="1" applyAlignment="1">
      <alignment horizontal="center" vertical="center"/>
    </xf>
    <xf numFmtId="0" fontId="34" fillId="0" borderId="17" xfId="1217" applyFont="1" applyFill="1" applyBorder="1" applyAlignment="1">
      <alignment vertical="center"/>
    </xf>
    <xf numFmtId="170" fontId="34" fillId="0" borderId="0" xfId="1217" applyNumberFormat="1" applyFont="1" applyFill="1" applyBorder="1" applyAlignment="1">
      <alignment vertical="center"/>
    </xf>
    <xf numFmtId="0" fontId="39" fillId="0" borderId="0" xfId="1653" applyFont="1" applyFill="1" applyAlignment="1">
      <alignment vertical="center"/>
    </xf>
    <xf numFmtId="0" fontId="34" fillId="0" borderId="0" xfId="1653" applyFont="1" applyFill="1"/>
    <xf numFmtId="0" fontId="34" fillId="0" borderId="10" xfId="1653" applyFont="1" applyFill="1" applyBorder="1" applyAlignment="1">
      <alignment horizontal="center" vertical="center" wrapText="1"/>
    </xf>
    <xf numFmtId="3" fontId="34" fillId="0" borderId="10" xfId="1653" applyNumberFormat="1" applyFont="1" applyFill="1" applyBorder="1" applyAlignment="1">
      <alignment horizontal="right" vertical="center" wrapText="1" indent="1"/>
    </xf>
    <xf numFmtId="0" fontId="35" fillId="0" borderId="10" xfId="1653" applyFont="1" applyFill="1" applyBorder="1" applyAlignment="1">
      <alignment horizontal="center" vertical="center" wrapText="1"/>
    </xf>
    <xf numFmtId="3" fontId="35" fillId="0" borderId="10" xfId="1653" applyNumberFormat="1" applyFont="1" applyFill="1" applyBorder="1" applyAlignment="1">
      <alignment horizontal="right" vertical="center" wrapText="1" indent="1"/>
    </xf>
    <xf numFmtId="0" fontId="35" fillId="0" borderId="0" xfId="1653" applyFont="1" applyFill="1"/>
    <xf numFmtId="0" fontId="34" fillId="0" borderId="12" xfId="1653" applyFont="1" applyFill="1" applyBorder="1" applyAlignment="1">
      <alignment vertical="center"/>
    </xf>
    <xf numFmtId="0" fontId="34" fillId="0" borderId="0" xfId="1653" applyFont="1" applyFill="1" applyAlignment="1">
      <alignment vertical="center"/>
    </xf>
    <xf numFmtId="0" fontId="34" fillId="0" borderId="0" xfId="1654" applyFont="1" applyFill="1" applyBorder="1" applyAlignment="1">
      <alignment vertical="center"/>
    </xf>
    <xf numFmtId="164" fontId="34" fillId="0" borderId="0" xfId="1643" applyNumberFormat="1" applyFont="1" applyFill="1" applyBorder="1" applyAlignment="1" applyProtection="1">
      <alignment horizontal="left" vertical="center"/>
    </xf>
    <xf numFmtId="0" fontId="34" fillId="0" borderId="0" xfId="1206" applyFont="1" applyFill="1" applyBorder="1" applyAlignment="1">
      <alignment vertical="center"/>
    </xf>
    <xf numFmtId="170" fontId="34" fillId="0" borderId="0" xfId="1655" applyNumberFormat="1" applyFont="1" applyFill="1" applyBorder="1" applyAlignment="1">
      <alignment horizontal="right" vertical="center"/>
    </xf>
    <xf numFmtId="0" fontId="34" fillId="0" borderId="0" xfId="1655" applyNumberFormat="1" applyFont="1" applyFill="1" applyBorder="1" applyAlignment="1">
      <alignment horizontal="left" vertical="center"/>
    </xf>
    <xf numFmtId="170" fontId="34" fillId="0" borderId="10" xfId="1655" applyNumberFormat="1" applyFont="1" applyFill="1" applyBorder="1" applyAlignment="1">
      <alignment horizontal="right" vertical="center"/>
    </xf>
    <xf numFmtId="170" fontId="35" fillId="0" borderId="10" xfId="1655" applyNumberFormat="1" applyFont="1" applyFill="1" applyBorder="1" applyAlignment="1">
      <alignment horizontal="right" vertical="center"/>
    </xf>
    <xf numFmtId="170" fontId="35" fillId="0" borderId="10" xfId="1656" applyNumberFormat="1" applyFont="1" applyFill="1" applyBorder="1" applyAlignment="1">
      <alignment vertical="center"/>
    </xf>
    <xf numFmtId="170" fontId="34" fillId="0" borderId="11" xfId="1656" applyNumberFormat="1" applyFont="1" applyFill="1" applyBorder="1" applyAlignment="1">
      <alignment vertical="center"/>
    </xf>
    <xf numFmtId="170" fontId="34" fillId="0" borderId="11" xfId="1656" applyNumberFormat="1" applyFont="1" applyFill="1" applyBorder="1" applyAlignment="1">
      <alignment horizontal="center" vertical="center" wrapText="1"/>
    </xf>
    <xf numFmtId="43" fontId="34" fillId="0" borderId="0" xfId="1655" applyFont="1" applyFill="1" applyBorder="1" applyAlignment="1">
      <alignment vertical="center"/>
    </xf>
    <xf numFmtId="170" fontId="34" fillId="0" borderId="11" xfId="1655" applyNumberFormat="1" applyFont="1" applyFill="1" applyBorder="1" applyAlignment="1">
      <alignment vertical="center"/>
    </xf>
    <xf numFmtId="170" fontId="34" fillId="0" borderId="11" xfId="1655" applyNumberFormat="1" applyFont="1" applyFill="1" applyBorder="1" applyAlignment="1">
      <alignment horizontal="center" vertical="center" wrapText="1"/>
    </xf>
    <xf numFmtId="170" fontId="34" fillId="0" borderId="11" xfId="1655" applyNumberFormat="1" applyFont="1" applyFill="1" applyBorder="1" applyAlignment="1">
      <alignment horizontal="center" vertical="center"/>
    </xf>
    <xf numFmtId="0" fontId="35" fillId="0" borderId="0" xfId="1206" applyFont="1" applyFill="1" applyBorder="1" applyAlignment="1">
      <alignment vertical="center"/>
    </xf>
    <xf numFmtId="170" fontId="35" fillId="0" borderId="0" xfId="1655" applyNumberFormat="1" applyFont="1" applyFill="1" applyBorder="1" applyAlignment="1">
      <alignment horizontal="right" vertical="center"/>
    </xf>
    <xf numFmtId="3" fontId="34" fillId="0" borderId="15" xfId="1653" applyNumberFormat="1" applyFont="1" applyFill="1" applyBorder="1" applyAlignment="1">
      <alignment horizontal="right" vertical="center" wrapText="1" indent="1"/>
    </xf>
    <xf numFmtId="0" fontId="35" fillId="0" borderId="0" xfId="1653" applyFont="1" applyFill="1" applyBorder="1" applyAlignment="1">
      <alignment vertical="center"/>
    </xf>
    <xf numFmtId="39" fontId="34" fillId="0" borderId="15" xfId="1658" applyNumberFormat="1" applyFont="1" applyFill="1" applyBorder="1" applyAlignment="1" applyProtection="1">
      <alignment horizontal="center" vertical="center"/>
    </xf>
    <xf numFmtId="170" fontId="35" fillId="0" borderId="0" xfId="1217" applyNumberFormat="1" applyFont="1" applyFill="1" applyBorder="1" applyAlignment="1" applyProtection="1">
      <alignment horizontal="center" vertical="center"/>
    </xf>
    <xf numFmtId="170" fontId="34" fillId="0" borderId="0" xfId="1206" applyNumberFormat="1" applyFont="1" applyFill="1" applyAlignment="1">
      <alignment vertical="center"/>
    </xf>
    <xf numFmtId="170" fontId="34" fillId="0" borderId="18" xfId="1655" applyNumberFormat="1" applyFont="1" applyFill="1" applyBorder="1" applyAlignment="1" applyProtection="1">
      <alignment horizontal="right" vertical="center"/>
    </xf>
    <xf numFmtId="170" fontId="34" fillId="0" borderId="14" xfId="1655" applyNumberFormat="1" applyFont="1" applyFill="1" applyBorder="1" applyAlignment="1" applyProtection="1">
      <alignment horizontal="right" vertical="center"/>
    </xf>
    <xf numFmtId="170" fontId="34" fillId="0" borderId="11" xfId="1655" applyNumberFormat="1" applyFont="1" applyFill="1" applyBorder="1" applyAlignment="1" applyProtection="1">
      <alignment horizontal="right" vertical="center"/>
    </xf>
    <xf numFmtId="167" fontId="34" fillId="0" borderId="14" xfId="1655" applyNumberFormat="1" applyFont="1" applyFill="1" applyBorder="1" applyAlignment="1">
      <alignment horizontal="center" vertical="center"/>
    </xf>
    <xf numFmtId="167" fontId="34" fillId="0" borderId="11" xfId="1655" applyNumberFormat="1" applyFont="1" applyFill="1" applyBorder="1" applyAlignment="1">
      <alignment horizontal="center" vertical="center"/>
    </xf>
    <xf numFmtId="170" fontId="35" fillId="0" borderId="10" xfId="1655" applyNumberFormat="1" applyFont="1" applyFill="1" applyBorder="1" applyAlignment="1" applyProtection="1">
      <alignment horizontal="right" vertical="center"/>
    </xf>
    <xf numFmtId="167" fontId="35" fillId="0" borderId="10" xfId="1655" applyNumberFormat="1" applyFont="1" applyFill="1" applyBorder="1" applyAlignment="1">
      <alignment horizontal="center" vertical="center"/>
    </xf>
    <xf numFmtId="0" fontId="34" fillId="0" borderId="0" xfId="1654" applyFont="1" applyFill="1" applyAlignment="1">
      <alignment horizontal="left" vertical="center" wrapText="1"/>
    </xf>
    <xf numFmtId="0" fontId="34" fillId="0" borderId="15" xfId="1217" applyFont="1" applyFill="1" applyBorder="1" applyAlignment="1">
      <alignment vertical="center"/>
    </xf>
    <xf numFmtId="170" fontId="34" fillId="0" borderId="11" xfId="1655" applyNumberFormat="1" applyFont="1" applyFill="1" applyBorder="1" applyAlignment="1">
      <alignment horizontal="right" vertical="center"/>
    </xf>
    <xf numFmtId="0" fontId="3" fillId="0" borderId="0" xfId="0" applyFont="1"/>
    <xf numFmtId="4" fontId="3" fillId="0" borderId="0" xfId="0" applyNumberFormat="1" applyFont="1"/>
    <xf numFmtId="0" fontId="34" fillId="0" borderId="0" xfId="0" applyFont="1" applyFill="1" applyAlignment="1">
      <alignment horizontal="left" vertical="center"/>
    </xf>
    <xf numFmtId="0" fontId="34" fillId="0" borderId="0" xfId="1659" applyFont="1" applyFill="1" applyAlignment="1"/>
    <xf numFmtId="37" fontId="34" fillId="0" borderId="11" xfId="28" applyNumberFormat="1" applyFont="1" applyFill="1" applyBorder="1" applyAlignment="1">
      <alignment horizontal="center" vertical="center"/>
    </xf>
    <xf numFmtId="37" fontId="34" fillId="0" borderId="11" xfId="28" applyNumberFormat="1" applyFont="1" applyBorder="1" applyAlignment="1">
      <alignment horizontal="center" vertical="center"/>
    </xf>
    <xf numFmtId="37" fontId="34" fillId="0" borderId="15" xfId="28" applyNumberFormat="1" applyFont="1" applyFill="1" applyBorder="1" applyAlignment="1">
      <alignment horizontal="center" vertical="center"/>
    </xf>
    <xf numFmtId="37" fontId="34" fillId="0" borderId="15" xfId="28" applyNumberFormat="1" applyFont="1" applyBorder="1" applyAlignment="1">
      <alignment horizontal="center" vertical="center"/>
    </xf>
    <xf numFmtId="39" fontId="34" fillId="0" borderId="11" xfId="1658" applyNumberFormat="1" applyFont="1" applyFill="1" applyBorder="1" applyAlignment="1" applyProtection="1">
      <alignment horizontal="center" vertical="center"/>
    </xf>
    <xf numFmtId="170" fontId="34" fillId="0" borderId="15" xfId="1217" applyNumberFormat="1" applyFont="1" applyFill="1" applyBorder="1" applyAlignment="1">
      <alignment vertical="center"/>
    </xf>
    <xf numFmtId="0" fontId="34" fillId="0" borderId="18" xfId="1217" applyFont="1" applyFill="1" applyBorder="1" applyAlignment="1">
      <alignment horizontal="center" vertical="center"/>
    </xf>
    <xf numFmtId="170" fontId="34" fillId="0" borderId="16" xfId="1655" applyNumberFormat="1" applyFont="1" applyFill="1" applyBorder="1" applyAlignment="1">
      <alignment horizontal="center" vertical="center" wrapText="1"/>
    </xf>
    <xf numFmtId="0" fontId="34" fillId="0" borderId="11" xfId="1217" applyFont="1" applyFill="1" applyBorder="1" applyAlignment="1">
      <alignment vertical="center"/>
    </xf>
    <xf numFmtId="170" fontId="34" fillId="0" borderId="15" xfId="1656" applyNumberFormat="1" applyFont="1" applyFill="1" applyBorder="1" applyAlignment="1">
      <alignment vertical="center"/>
    </xf>
    <xf numFmtId="170" fontId="34" fillId="0" borderId="0" xfId="1206" applyNumberFormat="1" applyFont="1" applyFill="1" applyBorder="1" applyAlignment="1">
      <alignment horizontal="center" vertical="center"/>
    </xf>
    <xf numFmtId="170" fontId="34" fillId="0" borderId="0" xfId="1206" applyNumberFormat="1" applyFont="1" applyFill="1" applyBorder="1" applyAlignment="1">
      <alignment vertical="center"/>
    </xf>
    <xf numFmtId="0" fontId="34" fillId="0" borderId="15" xfId="1653" applyFont="1" applyFill="1" applyBorder="1" applyAlignment="1">
      <alignment horizontal="center" vertical="center" wrapText="1"/>
    </xf>
    <xf numFmtId="164" fontId="35" fillId="0" borderId="0" xfId="1643" applyNumberFormat="1" applyFont="1" applyFill="1" applyBorder="1" applyAlignment="1" applyProtection="1">
      <alignment horizontal="center" vertical="center"/>
    </xf>
    <xf numFmtId="37" fontId="35" fillId="0" borderId="15" xfId="1644" applyFont="1" applyFill="1" applyBorder="1" applyAlignment="1">
      <alignment horizontal="center" vertical="center" wrapText="1"/>
    </xf>
    <xf numFmtId="0" fontId="35" fillId="0" borderId="0" xfId="1206" applyFont="1" applyFill="1" applyBorder="1" applyAlignment="1">
      <alignment horizontal="center" vertical="center"/>
    </xf>
    <xf numFmtId="0" fontId="35" fillId="0" borderId="0" xfId="1217" applyFont="1" applyFill="1" applyBorder="1" applyAlignment="1" applyProtection="1">
      <alignment horizontal="center" vertical="center"/>
    </xf>
    <xf numFmtId="0" fontId="35" fillId="0" borderId="0" xfId="382" applyFont="1" applyFill="1" applyBorder="1" applyAlignment="1">
      <alignment horizontal="center" vertical="center"/>
    </xf>
    <xf numFmtId="37" fontId="35" fillId="0" borderId="0" xfId="1645" applyFont="1" applyFill="1" applyBorder="1" applyAlignment="1">
      <alignment horizontal="center" vertical="center"/>
    </xf>
    <xf numFmtId="0" fontId="38" fillId="0" borderId="0" xfId="1653" applyFont="1" applyFill="1" applyAlignment="1">
      <alignment horizontal="left" vertical="center" wrapText="1"/>
    </xf>
    <xf numFmtId="0" fontId="34" fillId="0" borderId="14" xfId="1653" applyFont="1" applyFill="1" applyBorder="1" applyAlignment="1">
      <alignment horizontal="center" vertical="center" wrapText="1"/>
    </xf>
    <xf numFmtId="0" fontId="34" fillId="0" borderId="11" xfId="1653" applyFont="1" applyFill="1" applyBorder="1" applyAlignment="1">
      <alignment horizontal="center" vertical="center" wrapText="1"/>
    </xf>
    <xf numFmtId="0" fontId="34" fillId="0" borderId="15" xfId="1653" applyFont="1" applyFill="1" applyBorder="1" applyAlignment="1">
      <alignment horizontal="center" vertical="center" wrapText="1"/>
    </xf>
    <xf numFmtId="0" fontId="34" fillId="0" borderId="21" xfId="1653" applyFont="1" applyFill="1" applyBorder="1" applyAlignment="1">
      <alignment horizontal="center" vertical="center" wrapText="1"/>
    </xf>
    <xf numFmtId="0" fontId="34" fillId="0" borderId="16" xfId="1653" applyFont="1" applyFill="1" applyBorder="1" applyAlignment="1">
      <alignment horizontal="center" vertical="center" wrapText="1"/>
    </xf>
    <xf numFmtId="0" fontId="34" fillId="0" borderId="17" xfId="1653" applyFont="1" applyFill="1" applyBorder="1" applyAlignment="1">
      <alignment horizontal="center" vertical="center" wrapText="1"/>
    </xf>
    <xf numFmtId="164" fontId="35" fillId="0" borderId="0" xfId="1643" applyNumberFormat="1" applyFont="1" applyFill="1" applyBorder="1" applyAlignment="1" applyProtection="1">
      <alignment horizontal="center" vertical="center"/>
    </xf>
    <xf numFmtId="0" fontId="35" fillId="0" borderId="0" xfId="1643" applyNumberFormat="1" applyFont="1" applyFill="1" applyBorder="1" applyAlignment="1" applyProtection="1">
      <alignment horizontal="center" vertical="center" wrapText="1"/>
    </xf>
    <xf numFmtId="37" fontId="35" fillId="0" borderId="0" xfId="1644" applyFont="1" applyFill="1" applyBorder="1" applyAlignment="1">
      <alignment horizontal="center" vertical="center"/>
    </xf>
    <xf numFmtId="37" fontId="35" fillId="0" borderId="14" xfId="1644" applyFont="1" applyFill="1" applyBorder="1" applyAlignment="1">
      <alignment horizontal="center" vertical="center"/>
    </xf>
    <xf numFmtId="37" fontId="35" fillId="0" borderId="15" xfId="1644" applyFont="1" applyFill="1" applyBorder="1" applyAlignment="1">
      <alignment horizontal="center" vertical="center"/>
    </xf>
    <xf numFmtId="37" fontId="35" fillId="0" borderId="20" xfId="1644" applyFont="1" applyFill="1" applyBorder="1" applyAlignment="1">
      <alignment horizontal="center" vertical="center"/>
    </xf>
    <xf numFmtId="37" fontId="35" fillId="0" borderId="19" xfId="1644" applyFont="1" applyFill="1" applyBorder="1" applyAlignment="1">
      <alignment horizontal="center" vertical="center"/>
    </xf>
    <xf numFmtId="37" fontId="35" fillId="0" borderId="22" xfId="1644" applyFont="1" applyFill="1" applyBorder="1" applyAlignment="1">
      <alignment horizontal="center" vertical="center"/>
    </xf>
    <xf numFmtId="37" fontId="35" fillId="0" borderId="14" xfId="1644" applyFont="1" applyFill="1" applyBorder="1" applyAlignment="1">
      <alignment horizontal="center" vertical="center" wrapText="1"/>
    </xf>
    <xf numFmtId="37" fontId="35" fillId="0" borderId="15" xfId="1644" applyFont="1" applyFill="1" applyBorder="1" applyAlignment="1">
      <alignment horizontal="center" vertical="center" wrapText="1"/>
    </xf>
    <xf numFmtId="0" fontId="35" fillId="0" borderId="20" xfId="1206" applyFont="1" applyFill="1" applyBorder="1" applyAlignment="1">
      <alignment horizontal="center" vertical="center"/>
    </xf>
    <xf numFmtId="0" fontId="35" fillId="0" borderId="19" xfId="1206" applyFont="1" applyFill="1" applyBorder="1" applyAlignment="1">
      <alignment horizontal="center" vertical="center"/>
    </xf>
    <xf numFmtId="0" fontId="35" fillId="0" borderId="0" xfId="1206" applyFont="1" applyFill="1" applyBorder="1" applyAlignment="1">
      <alignment horizontal="center" vertical="center"/>
    </xf>
    <xf numFmtId="0" fontId="35" fillId="0" borderId="14" xfId="1206" applyFont="1" applyFill="1" applyBorder="1" applyAlignment="1">
      <alignment horizontal="center" vertical="center"/>
    </xf>
    <xf numFmtId="0" fontId="35" fillId="0" borderId="15" xfId="1206" applyFont="1" applyFill="1" applyBorder="1" applyAlignment="1">
      <alignment horizontal="center" vertical="center"/>
    </xf>
    <xf numFmtId="0" fontId="35" fillId="0" borderId="14" xfId="1217" applyFont="1" applyFill="1" applyBorder="1" applyAlignment="1">
      <alignment horizontal="center" vertical="center"/>
    </xf>
    <xf numFmtId="0" fontId="35" fillId="0" borderId="15" xfId="1217" applyFont="1" applyFill="1" applyBorder="1" applyAlignment="1">
      <alignment horizontal="center" vertical="center"/>
    </xf>
    <xf numFmtId="0" fontId="35" fillId="0" borderId="0" xfId="1217" applyFont="1" applyFill="1" applyBorder="1" applyAlignment="1" applyProtection="1">
      <alignment horizontal="center" vertical="center"/>
    </xf>
    <xf numFmtId="0" fontId="35" fillId="0" borderId="20" xfId="1217" applyFont="1" applyFill="1" applyBorder="1" applyAlignment="1">
      <alignment horizontal="center" vertical="center"/>
    </xf>
    <xf numFmtId="0" fontId="35" fillId="0" borderId="19" xfId="1217" applyFont="1" applyFill="1" applyBorder="1" applyAlignment="1">
      <alignment horizontal="center" vertical="center"/>
    </xf>
    <xf numFmtId="0" fontId="34" fillId="0" borderId="20" xfId="1217" applyFont="1" applyFill="1" applyBorder="1" applyAlignment="1">
      <alignment horizontal="center" vertical="center"/>
    </xf>
    <xf numFmtId="0" fontId="34" fillId="0" borderId="19" xfId="1217" applyFont="1" applyFill="1" applyBorder="1" applyAlignment="1">
      <alignment horizontal="center" vertical="center"/>
    </xf>
    <xf numFmtId="0" fontId="35" fillId="0" borderId="15" xfId="1217" applyFont="1" applyFill="1" applyBorder="1" applyAlignment="1">
      <alignment vertical="center"/>
    </xf>
    <xf numFmtId="0" fontId="35" fillId="0" borderId="12" xfId="1217" applyFont="1" applyFill="1" applyBorder="1" applyAlignment="1">
      <alignment horizontal="center" vertical="center" wrapText="1"/>
    </xf>
    <xf numFmtId="0" fontId="35" fillId="0" borderId="17" xfId="1217" applyFont="1" applyFill="1" applyBorder="1" applyAlignment="1">
      <alignment vertical="center"/>
    </xf>
    <xf numFmtId="0" fontId="35" fillId="0" borderId="21" xfId="1217" applyFont="1" applyFill="1" applyBorder="1" applyAlignment="1">
      <alignment horizontal="center" vertical="center"/>
    </xf>
    <xf numFmtId="0" fontId="35" fillId="0" borderId="17" xfId="1217" applyFont="1" applyFill="1" applyBorder="1" applyAlignment="1">
      <alignment horizontal="center" vertical="center"/>
    </xf>
    <xf numFmtId="0" fontId="34" fillId="0" borderId="17" xfId="1217" applyFont="1" applyFill="1" applyBorder="1" applyAlignment="1">
      <alignment horizontal="center" vertical="center"/>
    </xf>
    <xf numFmtId="0" fontId="34" fillId="0" borderId="23" xfId="1217" applyFont="1" applyFill="1" applyBorder="1" applyAlignment="1">
      <alignment horizontal="center" vertical="center"/>
    </xf>
    <xf numFmtId="170" fontId="3" fillId="0" borderId="0" xfId="28" applyNumberFormat="1" applyFont="1" applyFill="1" applyAlignment="1">
      <alignment vertical="center"/>
    </xf>
    <xf numFmtId="43" fontId="3" fillId="0" borderId="0" xfId="28" applyFont="1" applyFill="1" applyAlignment="1">
      <alignment vertical="center"/>
    </xf>
    <xf numFmtId="0" fontId="35" fillId="0" borderId="24" xfId="1217" applyFont="1" applyFill="1" applyBorder="1" applyAlignment="1">
      <alignment horizontal="center" vertical="center" wrapText="1"/>
    </xf>
    <xf numFmtId="0" fontId="35" fillId="0" borderId="23" xfId="1217" applyFont="1" applyFill="1" applyBorder="1" applyAlignment="1">
      <alignment horizontal="center" vertical="center" wrapText="1"/>
    </xf>
    <xf numFmtId="170" fontId="3" fillId="0" borderId="0" xfId="28" applyNumberFormat="1" applyFont="1" applyFill="1" applyBorder="1" applyAlignment="1">
      <alignment vertical="center"/>
    </xf>
  </cellXfs>
  <cellStyles count="16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29"/>
    <cellStyle name="Comma [0] 3" xfId="30"/>
    <cellStyle name="Comma 2" xfId="31"/>
    <cellStyle name="Comma 2 10" xfId="32"/>
    <cellStyle name="Comma 2 10 2" xfId="1655"/>
    <cellStyle name="Comma 2 11" xfId="33"/>
    <cellStyle name="Comma 2 12" xfId="34"/>
    <cellStyle name="Comma 2 2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2_rubber3-9 " xfId="43"/>
    <cellStyle name="Comma 3" xfId="44"/>
    <cellStyle name="Comma 4" xfId="45"/>
    <cellStyle name="Comma 5" xfId="46"/>
    <cellStyle name="Comma 6" xfId="47"/>
    <cellStyle name="Comma 6 2" xfId="1658"/>
    <cellStyle name="Comma 7" xfId="48"/>
    <cellStyle name="Comma 7 2" xfId="1652"/>
    <cellStyle name="Comma 7 2 2" xfId="1656"/>
    <cellStyle name="Comma_for 7-14" xfId="49"/>
    <cellStyle name="Currency 2" xfId="50"/>
    <cellStyle name="Explanatory Text" xfId="51" builtinId="53" customBuiltin="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Linked Cell" xfId="58" builtinId="24" customBuiltin="1"/>
    <cellStyle name="Neutral" xfId="59" builtinId="28" customBuiltin="1"/>
    <cellStyle name="Normal" xfId="0" builtinId="0"/>
    <cellStyle name="Normal 10" xfId="60"/>
    <cellStyle name="Normal 10 10" xfId="61"/>
    <cellStyle name="Normal 10 11" xfId="62"/>
    <cellStyle name="Normal 10 12" xfId="63"/>
    <cellStyle name="Normal 10 13" xfId="64"/>
    <cellStyle name="Normal 10 14" xfId="65"/>
    <cellStyle name="Normal 10 15" xfId="66"/>
    <cellStyle name="Normal 10 16" xfId="67"/>
    <cellStyle name="Normal 10 17" xfId="68"/>
    <cellStyle name="Normal 10 18" xfId="69"/>
    <cellStyle name="Normal 10 19" xfId="70"/>
    <cellStyle name="Normal 10 2" xfId="71"/>
    <cellStyle name="Normal 10 20" xfId="72"/>
    <cellStyle name="Normal 10 21" xfId="73"/>
    <cellStyle name="Normal 10 22" xfId="74"/>
    <cellStyle name="Normal 10 23" xfId="75"/>
    <cellStyle name="Normal 10 24" xfId="76"/>
    <cellStyle name="Normal 10 25" xfId="77"/>
    <cellStyle name="Normal 10 26" xfId="78"/>
    <cellStyle name="Normal 10 27" xfId="79"/>
    <cellStyle name="Normal 10 28" xfId="80"/>
    <cellStyle name="Normal 10 29" xfId="81"/>
    <cellStyle name="Normal 10 3" xfId="82"/>
    <cellStyle name="Normal 10 30" xfId="83"/>
    <cellStyle name="Normal 10 31" xfId="84"/>
    <cellStyle name="Normal 10 32" xfId="85"/>
    <cellStyle name="Normal 10 33" xfId="86"/>
    <cellStyle name="Normal 10 34" xfId="87"/>
    <cellStyle name="Normal 10 35" xfId="88"/>
    <cellStyle name="Normal 10 36" xfId="89"/>
    <cellStyle name="Normal 10 4" xfId="90"/>
    <cellStyle name="Normal 10 5" xfId="91"/>
    <cellStyle name="Normal 10 6" xfId="92"/>
    <cellStyle name="Normal 10 7" xfId="93"/>
    <cellStyle name="Normal 10 8" xfId="94"/>
    <cellStyle name="Normal 10 9" xfId="95"/>
    <cellStyle name="Normal 12" xfId="96"/>
    <cellStyle name="Normal 12 10" xfId="97"/>
    <cellStyle name="Normal 12 11" xfId="98"/>
    <cellStyle name="Normal 12 12" xfId="99"/>
    <cellStyle name="Normal 12 13" xfId="100"/>
    <cellStyle name="Normal 12 14" xfId="101"/>
    <cellStyle name="Normal 12 15" xfId="102"/>
    <cellStyle name="Normal 12 16" xfId="103"/>
    <cellStyle name="Normal 12 17" xfId="104"/>
    <cellStyle name="Normal 12 18" xfId="105"/>
    <cellStyle name="Normal 12 19" xfId="106"/>
    <cellStyle name="Normal 12 2" xfId="107"/>
    <cellStyle name="Normal 12 20" xfId="108"/>
    <cellStyle name="Normal 12 21" xfId="109"/>
    <cellStyle name="Normal 12 22" xfId="110"/>
    <cellStyle name="Normal 12 23" xfId="111"/>
    <cellStyle name="Normal 12 24" xfId="112"/>
    <cellStyle name="Normal 12 25" xfId="113"/>
    <cellStyle name="Normal 12 26" xfId="114"/>
    <cellStyle name="Normal 12 27" xfId="115"/>
    <cellStyle name="Normal 12 28" xfId="116"/>
    <cellStyle name="Normal 12 29" xfId="117"/>
    <cellStyle name="Normal 12 3" xfId="118"/>
    <cellStyle name="Normal 12 30" xfId="119"/>
    <cellStyle name="Normal 12 31" xfId="120"/>
    <cellStyle name="Normal 12 32" xfId="121"/>
    <cellStyle name="Normal 12 33" xfId="122"/>
    <cellStyle name="Normal 12 34" xfId="123"/>
    <cellStyle name="Normal 12 35" xfId="124"/>
    <cellStyle name="Normal 12 36" xfId="125"/>
    <cellStyle name="Normal 12 37" xfId="126"/>
    <cellStyle name="Normal 12 4" xfId="127"/>
    <cellStyle name="Normal 12 5" xfId="128"/>
    <cellStyle name="Normal 12 6" xfId="129"/>
    <cellStyle name="Normal 12 7" xfId="130"/>
    <cellStyle name="Normal 12 8" xfId="131"/>
    <cellStyle name="Normal 12 9" xfId="132"/>
    <cellStyle name="Normal 13" xfId="133"/>
    <cellStyle name="Normal 13 10" xfId="134"/>
    <cellStyle name="Normal 13 11" xfId="135"/>
    <cellStyle name="Normal 13 12" xfId="136"/>
    <cellStyle name="Normal 13 13" xfId="137"/>
    <cellStyle name="Normal 13 14" xfId="138"/>
    <cellStyle name="Normal 13 15" xfId="139"/>
    <cellStyle name="Normal 13 16" xfId="140"/>
    <cellStyle name="Normal 13 17" xfId="141"/>
    <cellStyle name="Normal 13 18" xfId="142"/>
    <cellStyle name="Normal 13 19" xfId="143"/>
    <cellStyle name="Normal 13 2" xfId="144"/>
    <cellStyle name="Normal 13 20" xfId="145"/>
    <cellStyle name="Normal 13 21" xfId="146"/>
    <cellStyle name="Normal 13 22" xfId="147"/>
    <cellStyle name="Normal 13 23" xfId="148"/>
    <cellStyle name="Normal 13 24" xfId="149"/>
    <cellStyle name="Normal 13 25" xfId="150"/>
    <cellStyle name="Normal 13 26" xfId="151"/>
    <cellStyle name="Normal 13 27" xfId="152"/>
    <cellStyle name="Normal 13 28" xfId="153"/>
    <cellStyle name="Normal 13 29" xfId="154"/>
    <cellStyle name="Normal 13 3" xfId="155"/>
    <cellStyle name="Normal 13 30" xfId="156"/>
    <cellStyle name="Normal 13 31" xfId="157"/>
    <cellStyle name="Normal 13 32" xfId="158"/>
    <cellStyle name="Normal 13 33" xfId="159"/>
    <cellStyle name="Normal 13 34" xfId="160"/>
    <cellStyle name="Normal 13 35" xfId="161"/>
    <cellStyle name="Normal 13 36" xfId="162"/>
    <cellStyle name="Normal 13 37" xfId="163"/>
    <cellStyle name="Normal 13 4" xfId="164"/>
    <cellStyle name="Normal 13 5" xfId="165"/>
    <cellStyle name="Normal 13 6" xfId="166"/>
    <cellStyle name="Normal 13 7" xfId="167"/>
    <cellStyle name="Normal 13 8" xfId="168"/>
    <cellStyle name="Normal 13 9" xfId="169"/>
    <cellStyle name="Normal 14" xfId="170"/>
    <cellStyle name="Normal 14 10" xfId="171"/>
    <cellStyle name="Normal 14 11" xfId="172"/>
    <cellStyle name="Normal 14 12" xfId="173"/>
    <cellStyle name="Normal 14 13" xfId="174"/>
    <cellStyle name="Normal 14 14" xfId="175"/>
    <cellStyle name="Normal 14 15" xfId="176"/>
    <cellStyle name="Normal 14 16" xfId="177"/>
    <cellStyle name="Normal 14 17" xfId="178"/>
    <cellStyle name="Normal 14 18" xfId="179"/>
    <cellStyle name="Normal 14 19" xfId="180"/>
    <cellStyle name="Normal 14 2" xfId="181"/>
    <cellStyle name="Normal 14 20" xfId="182"/>
    <cellStyle name="Normal 14 21" xfId="183"/>
    <cellStyle name="Normal 14 22" xfId="184"/>
    <cellStyle name="Normal 14 23" xfId="185"/>
    <cellStyle name="Normal 14 24" xfId="186"/>
    <cellStyle name="Normal 14 25" xfId="187"/>
    <cellStyle name="Normal 14 26" xfId="188"/>
    <cellStyle name="Normal 14 27" xfId="189"/>
    <cellStyle name="Normal 14 28" xfId="190"/>
    <cellStyle name="Normal 14 29" xfId="191"/>
    <cellStyle name="Normal 14 3" xfId="192"/>
    <cellStyle name="Normal 14 30" xfId="193"/>
    <cellStyle name="Normal 14 31" xfId="194"/>
    <cellStyle name="Normal 14 32" xfId="195"/>
    <cellStyle name="Normal 14 33" xfId="196"/>
    <cellStyle name="Normal 14 34" xfId="197"/>
    <cellStyle name="Normal 14 35" xfId="198"/>
    <cellStyle name="Normal 14 36" xfId="199"/>
    <cellStyle name="Normal 14 37" xfId="200"/>
    <cellStyle name="Normal 14 4" xfId="201"/>
    <cellStyle name="Normal 14 5" xfId="202"/>
    <cellStyle name="Normal 14 6" xfId="203"/>
    <cellStyle name="Normal 14 7" xfId="204"/>
    <cellStyle name="Normal 14 8" xfId="205"/>
    <cellStyle name="Normal 14 9" xfId="206"/>
    <cellStyle name="Normal 15" xfId="207"/>
    <cellStyle name="Normal 15 10" xfId="208"/>
    <cellStyle name="Normal 15 11" xfId="209"/>
    <cellStyle name="Normal 15 12" xfId="210"/>
    <cellStyle name="Normal 15 13" xfId="211"/>
    <cellStyle name="Normal 15 14" xfId="212"/>
    <cellStyle name="Normal 15 15" xfId="213"/>
    <cellStyle name="Normal 15 16" xfId="214"/>
    <cellStyle name="Normal 15 17" xfId="215"/>
    <cellStyle name="Normal 15 18" xfId="216"/>
    <cellStyle name="Normal 15 19" xfId="217"/>
    <cellStyle name="Normal 15 2" xfId="218"/>
    <cellStyle name="Normal 15 20" xfId="219"/>
    <cellStyle name="Normal 15 21" xfId="220"/>
    <cellStyle name="Normal 15 22" xfId="221"/>
    <cellStyle name="Normal 15 23" xfId="222"/>
    <cellStyle name="Normal 15 24" xfId="223"/>
    <cellStyle name="Normal 15 25" xfId="224"/>
    <cellStyle name="Normal 15 26" xfId="225"/>
    <cellStyle name="Normal 15 27" xfId="226"/>
    <cellStyle name="Normal 15 28" xfId="227"/>
    <cellStyle name="Normal 15 29" xfId="228"/>
    <cellStyle name="Normal 15 3" xfId="229"/>
    <cellStyle name="Normal 15 30" xfId="230"/>
    <cellStyle name="Normal 15 31" xfId="231"/>
    <cellStyle name="Normal 15 32" xfId="232"/>
    <cellStyle name="Normal 15 33" xfId="233"/>
    <cellStyle name="Normal 15 34" xfId="234"/>
    <cellStyle name="Normal 15 35" xfId="235"/>
    <cellStyle name="Normal 15 36" xfId="236"/>
    <cellStyle name="Normal 15 37" xfId="237"/>
    <cellStyle name="Normal 15 4" xfId="238"/>
    <cellStyle name="Normal 15 5" xfId="239"/>
    <cellStyle name="Normal 15 6" xfId="240"/>
    <cellStyle name="Normal 15 7" xfId="241"/>
    <cellStyle name="Normal 15 8" xfId="242"/>
    <cellStyle name="Normal 15 9" xfId="243"/>
    <cellStyle name="Normal 16" xfId="244"/>
    <cellStyle name="Normal 16 10" xfId="245"/>
    <cellStyle name="Normal 16 11" xfId="246"/>
    <cellStyle name="Normal 16 12" xfId="247"/>
    <cellStyle name="Normal 16 13" xfId="248"/>
    <cellStyle name="Normal 16 14" xfId="249"/>
    <cellStyle name="Normal 16 15" xfId="250"/>
    <cellStyle name="Normal 16 16" xfId="251"/>
    <cellStyle name="Normal 16 17" xfId="252"/>
    <cellStyle name="Normal 16 18" xfId="253"/>
    <cellStyle name="Normal 16 19" xfId="254"/>
    <cellStyle name="Normal 16 2" xfId="255"/>
    <cellStyle name="Normal 16 20" xfId="256"/>
    <cellStyle name="Normal 16 21" xfId="257"/>
    <cellStyle name="Normal 16 22" xfId="258"/>
    <cellStyle name="Normal 16 23" xfId="259"/>
    <cellStyle name="Normal 16 24" xfId="260"/>
    <cellStyle name="Normal 16 25" xfId="261"/>
    <cellStyle name="Normal 16 26" xfId="262"/>
    <cellStyle name="Normal 16 27" xfId="263"/>
    <cellStyle name="Normal 16 28" xfId="264"/>
    <cellStyle name="Normal 16 29" xfId="265"/>
    <cellStyle name="Normal 16 3" xfId="266"/>
    <cellStyle name="Normal 16 30" xfId="267"/>
    <cellStyle name="Normal 16 31" xfId="268"/>
    <cellStyle name="Normal 16 32" xfId="269"/>
    <cellStyle name="Normal 16 33" xfId="270"/>
    <cellStyle name="Normal 16 34" xfId="271"/>
    <cellStyle name="Normal 16 35" xfId="272"/>
    <cellStyle name="Normal 16 36" xfId="273"/>
    <cellStyle name="Normal 16 37" xfId="274"/>
    <cellStyle name="Normal 16 4" xfId="275"/>
    <cellStyle name="Normal 16 5" xfId="276"/>
    <cellStyle name="Normal 16 6" xfId="277"/>
    <cellStyle name="Normal 16 7" xfId="278"/>
    <cellStyle name="Normal 16 8" xfId="279"/>
    <cellStyle name="Normal 16 9" xfId="280"/>
    <cellStyle name="Normal 17" xfId="281"/>
    <cellStyle name="Normal 17 10" xfId="282"/>
    <cellStyle name="Normal 17 11" xfId="283"/>
    <cellStyle name="Normal 17 12" xfId="284"/>
    <cellStyle name="Normal 17 13" xfId="285"/>
    <cellStyle name="Normal 17 14" xfId="286"/>
    <cellStyle name="Normal 17 15" xfId="287"/>
    <cellStyle name="Normal 17 16" xfId="288"/>
    <cellStyle name="Normal 17 17" xfId="289"/>
    <cellStyle name="Normal 17 18" xfId="290"/>
    <cellStyle name="Normal 17 19" xfId="291"/>
    <cellStyle name="Normal 17 2" xfId="292"/>
    <cellStyle name="Normal 17 20" xfId="293"/>
    <cellStyle name="Normal 17 21" xfId="294"/>
    <cellStyle name="Normal 17 22" xfId="295"/>
    <cellStyle name="Normal 17 23" xfId="296"/>
    <cellStyle name="Normal 17 24" xfId="297"/>
    <cellStyle name="Normal 17 25" xfId="298"/>
    <cellStyle name="Normal 17 26" xfId="299"/>
    <cellStyle name="Normal 17 27" xfId="300"/>
    <cellStyle name="Normal 17 28" xfId="301"/>
    <cellStyle name="Normal 17 29" xfId="302"/>
    <cellStyle name="Normal 17 3" xfId="303"/>
    <cellStyle name="Normal 17 30" xfId="304"/>
    <cellStyle name="Normal 17 31" xfId="305"/>
    <cellStyle name="Normal 17 32" xfId="306"/>
    <cellStyle name="Normal 17 33" xfId="307"/>
    <cellStyle name="Normal 17 34" xfId="308"/>
    <cellStyle name="Normal 17 35" xfId="309"/>
    <cellStyle name="Normal 17 36" xfId="310"/>
    <cellStyle name="Normal 17 37" xfId="311"/>
    <cellStyle name="Normal 17 4" xfId="312"/>
    <cellStyle name="Normal 17 5" xfId="313"/>
    <cellStyle name="Normal 17 6" xfId="314"/>
    <cellStyle name="Normal 17 7" xfId="315"/>
    <cellStyle name="Normal 17 8" xfId="316"/>
    <cellStyle name="Normal 17 9" xfId="317"/>
    <cellStyle name="Normal 18" xfId="318"/>
    <cellStyle name="Normal 18 10" xfId="319"/>
    <cellStyle name="Normal 18 11" xfId="320"/>
    <cellStyle name="Normal 18 12" xfId="321"/>
    <cellStyle name="Normal 18 13" xfId="322"/>
    <cellStyle name="Normal 18 14" xfId="323"/>
    <cellStyle name="Normal 18 15" xfId="324"/>
    <cellStyle name="Normal 18 16" xfId="325"/>
    <cellStyle name="Normal 18 17" xfId="326"/>
    <cellStyle name="Normal 18 18" xfId="327"/>
    <cellStyle name="Normal 18 19" xfId="328"/>
    <cellStyle name="Normal 18 2" xfId="329"/>
    <cellStyle name="Normal 18 20" xfId="330"/>
    <cellStyle name="Normal 18 21" xfId="331"/>
    <cellStyle name="Normal 18 22" xfId="332"/>
    <cellStyle name="Normal 18 23" xfId="333"/>
    <cellStyle name="Normal 18 24" xfId="334"/>
    <cellStyle name="Normal 18 25" xfId="335"/>
    <cellStyle name="Normal 18 26" xfId="336"/>
    <cellStyle name="Normal 18 27" xfId="337"/>
    <cellStyle name="Normal 18 28" xfId="338"/>
    <cellStyle name="Normal 18 29" xfId="339"/>
    <cellStyle name="Normal 18 3" xfId="340"/>
    <cellStyle name="Normal 18 30" xfId="341"/>
    <cellStyle name="Normal 18 31" xfId="342"/>
    <cellStyle name="Normal 18 32" xfId="343"/>
    <cellStyle name="Normal 18 33" xfId="344"/>
    <cellStyle name="Normal 18 34" xfId="345"/>
    <cellStyle name="Normal 18 35" xfId="346"/>
    <cellStyle name="Normal 18 36" xfId="347"/>
    <cellStyle name="Normal 18 37" xfId="348"/>
    <cellStyle name="Normal 18 4" xfId="349"/>
    <cellStyle name="Normal 18 5" xfId="350"/>
    <cellStyle name="Normal 18 6" xfId="351"/>
    <cellStyle name="Normal 18 7" xfId="352"/>
    <cellStyle name="Normal 18 8" xfId="353"/>
    <cellStyle name="Normal 18 9" xfId="354"/>
    <cellStyle name="Normal 19 10" xfId="355"/>
    <cellStyle name="Normal 19 11" xfId="356"/>
    <cellStyle name="Normal 19 12" xfId="357"/>
    <cellStyle name="Normal 19 13" xfId="358"/>
    <cellStyle name="Normal 19 14" xfId="359"/>
    <cellStyle name="Normal 19 15" xfId="360"/>
    <cellStyle name="Normal 19 16" xfId="361"/>
    <cellStyle name="Normal 19 17" xfId="362"/>
    <cellStyle name="Normal 19 18" xfId="363"/>
    <cellStyle name="Normal 19 19" xfId="364"/>
    <cellStyle name="Normal 19 2" xfId="365"/>
    <cellStyle name="Normal 19 20" xfId="366"/>
    <cellStyle name="Normal 19 21" xfId="367"/>
    <cellStyle name="Normal 19 22" xfId="368"/>
    <cellStyle name="Normal 19 23" xfId="369"/>
    <cellStyle name="Normal 19 24" xfId="370"/>
    <cellStyle name="Normal 19 25" xfId="371"/>
    <cellStyle name="Normal 19 26" xfId="372"/>
    <cellStyle name="Normal 19 27" xfId="373"/>
    <cellStyle name="Normal 19 28" xfId="374"/>
    <cellStyle name="Normal 19 3" xfId="375"/>
    <cellStyle name="Normal 19 4" xfId="376"/>
    <cellStyle name="Normal 19 5" xfId="377"/>
    <cellStyle name="Normal 19 6" xfId="378"/>
    <cellStyle name="Normal 19 7" xfId="379"/>
    <cellStyle name="Normal 19 8" xfId="380"/>
    <cellStyle name="Normal 19 9" xfId="381"/>
    <cellStyle name="Normal 2" xfId="382"/>
    <cellStyle name="Normal 2 10" xfId="383"/>
    <cellStyle name="Normal 2 11" xfId="384"/>
    <cellStyle name="Normal 2 12" xfId="385"/>
    <cellStyle name="Normal 2 13" xfId="386"/>
    <cellStyle name="Normal 2 14" xfId="387"/>
    <cellStyle name="Normal 2 15" xfId="388"/>
    <cellStyle name="Normal 2 16" xfId="389"/>
    <cellStyle name="Normal 2 17" xfId="390"/>
    <cellStyle name="Normal 2 18" xfId="391"/>
    <cellStyle name="Normal 2 19" xfId="392"/>
    <cellStyle name="Normal 2 2" xfId="393"/>
    <cellStyle name="Normal 2 2 10" xfId="394"/>
    <cellStyle name="Normal 2 2 11" xfId="395"/>
    <cellStyle name="Normal 2 2 12" xfId="396"/>
    <cellStyle name="Normal 2 2 13" xfId="397"/>
    <cellStyle name="Normal 2 2 14" xfId="398"/>
    <cellStyle name="Normal 2 2 15" xfId="399"/>
    <cellStyle name="Normal 2 2 16" xfId="400"/>
    <cellStyle name="Normal 2 2 17" xfId="401"/>
    <cellStyle name="Normal 2 2 18" xfId="402"/>
    <cellStyle name="Normal 2 2 19" xfId="403"/>
    <cellStyle name="Normal 2 2 2" xfId="404"/>
    <cellStyle name="Normal 2 2 2 10" xfId="405"/>
    <cellStyle name="Normal 2 2 2 11" xfId="406"/>
    <cellStyle name="Normal 2 2 2 12" xfId="407"/>
    <cellStyle name="Normal 2 2 2 13" xfId="408"/>
    <cellStyle name="Normal 2 2 2 14" xfId="409"/>
    <cellStyle name="Normal 2 2 2 15" xfId="410"/>
    <cellStyle name="Normal 2 2 2 16" xfId="411"/>
    <cellStyle name="Normal 2 2 2 17" xfId="412"/>
    <cellStyle name="Normal 2 2 2 18" xfId="413"/>
    <cellStyle name="Normal 2 2 2 19" xfId="414"/>
    <cellStyle name="Normal 2 2 2 2" xfId="415"/>
    <cellStyle name="Normal 2 2 2 2 10" xfId="416"/>
    <cellStyle name="Normal 2 2 2 2 11" xfId="417"/>
    <cellStyle name="Normal 2 2 2 2 12" xfId="418"/>
    <cellStyle name="Normal 2 2 2 2 13" xfId="419"/>
    <cellStyle name="Normal 2 2 2 2 2" xfId="420"/>
    <cellStyle name="Normal 2 2 2 2 2 10" xfId="421"/>
    <cellStyle name="Normal 2 2 2 2 2 11" xfId="422"/>
    <cellStyle name="Normal 2 2 2 2 2 2" xfId="423"/>
    <cellStyle name="Normal 2 2 2 2 2 2 10" xfId="424"/>
    <cellStyle name="Normal 2 2 2 2 2 2 11" xfId="425"/>
    <cellStyle name="Normal 2 2 2 2 2 2 2" xfId="426"/>
    <cellStyle name="Normal 2 2 2 2 2 2 2 10" xfId="427"/>
    <cellStyle name="Normal 2 2 2 2 2 2 2 2" xfId="428"/>
    <cellStyle name="Normal 2 2 2 2 2 2 2 2 10" xfId="429"/>
    <cellStyle name="Normal 2 2 2 2 2 2 2 2 2" xfId="430"/>
    <cellStyle name="Normal 2 2 2 2 2 2 2 2 2 2" xfId="431"/>
    <cellStyle name="Normal 2 2 2 2 2 2 2 2 2 3" xfId="432"/>
    <cellStyle name="Normal 2 2 2 2 2 2 2 2 2 4" xfId="433"/>
    <cellStyle name="Normal 2 2 2 2 2 2 2 2 2 5" xfId="434"/>
    <cellStyle name="Normal 2 2 2 2 2 2 2 2 2 6" xfId="435"/>
    <cellStyle name="Normal 2 2 2 2 2 2 2 2 2 7" xfId="436"/>
    <cellStyle name="Normal 2 2 2 2 2 2 2 2 2 8" xfId="437"/>
    <cellStyle name="Normal 2 2 2 2 2 2 2 2 2 9" xfId="438"/>
    <cellStyle name="Normal 2 2 2 2 2 2 2 2 3" xfId="439"/>
    <cellStyle name="Normal 2 2 2 2 2 2 2 2 4" xfId="440"/>
    <cellStyle name="Normal 2 2 2 2 2 2 2 2 5" xfId="441"/>
    <cellStyle name="Normal 2 2 2 2 2 2 2 2 6" xfId="442"/>
    <cellStyle name="Normal 2 2 2 2 2 2 2 2 7" xfId="443"/>
    <cellStyle name="Normal 2 2 2 2 2 2 2 2 8" xfId="444"/>
    <cellStyle name="Normal 2 2 2 2 2 2 2 2 9" xfId="445"/>
    <cellStyle name="Normal 2 2 2 2 2 2 2 3" xfId="446"/>
    <cellStyle name="Normal 2 2 2 2 2 2 2 3 2" xfId="447"/>
    <cellStyle name="Normal 2 2 2 2 2 2 2 3 3" xfId="448"/>
    <cellStyle name="Normal 2 2 2 2 2 2 2 3 4" xfId="449"/>
    <cellStyle name="Normal 2 2 2 2 2 2 2 3 5" xfId="450"/>
    <cellStyle name="Normal 2 2 2 2 2 2 2 3 6" xfId="451"/>
    <cellStyle name="Normal 2 2 2 2 2 2 2 3 7" xfId="452"/>
    <cellStyle name="Normal 2 2 2 2 2 2 2 3 8" xfId="453"/>
    <cellStyle name="Normal 2 2 2 2 2 2 2 3 9" xfId="454"/>
    <cellStyle name="Normal 2 2 2 2 2 2 2 4" xfId="455"/>
    <cellStyle name="Normal 2 2 2 2 2 2 2 5" xfId="456"/>
    <cellStyle name="Normal 2 2 2 2 2 2 2 6" xfId="457"/>
    <cellStyle name="Normal 2 2 2 2 2 2 2 7" xfId="458"/>
    <cellStyle name="Normal 2 2 2 2 2 2 2 8" xfId="459"/>
    <cellStyle name="Normal 2 2 2 2 2 2 2 9" xfId="460"/>
    <cellStyle name="Normal 2 2 2 2 2 2 3" xfId="461"/>
    <cellStyle name="Normal 2 2 2 2 2 2 4" xfId="462"/>
    <cellStyle name="Normal 2 2 2 2 2 2 4 2" xfId="463"/>
    <cellStyle name="Normal 2 2 2 2 2 2 4 3" xfId="464"/>
    <cellStyle name="Normal 2 2 2 2 2 2 4 4" xfId="465"/>
    <cellStyle name="Normal 2 2 2 2 2 2 4 5" xfId="466"/>
    <cellStyle name="Normal 2 2 2 2 2 2 4 6" xfId="467"/>
    <cellStyle name="Normal 2 2 2 2 2 2 4 7" xfId="468"/>
    <cellStyle name="Normal 2 2 2 2 2 2 4 8" xfId="469"/>
    <cellStyle name="Normal 2 2 2 2 2 2 4 9" xfId="470"/>
    <cellStyle name="Normal 2 2 2 2 2 2 5" xfId="471"/>
    <cellStyle name="Normal 2 2 2 2 2 2 6" xfId="472"/>
    <cellStyle name="Normal 2 2 2 2 2 2 7" xfId="473"/>
    <cellStyle name="Normal 2 2 2 2 2 2 8" xfId="474"/>
    <cellStyle name="Normal 2 2 2 2 2 2 9" xfId="475"/>
    <cellStyle name="Normal 2 2 2 2 2 3" xfId="476"/>
    <cellStyle name="Normal 2 2 2 2 2 3 2" xfId="477"/>
    <cellStyle name="Normal 2 2 2 2 2 4" xfId="478"/>
    <cellStyle name="Normal 2 2 2 2 2 4 2" xfId="479"/>
    <cellStyle name="Normal 2 2 2 2 2 4 3" xfId="480"/>
    <cellStyle name="Normal 2 2 2 2 2 4 4" xfId="481"/>
    <cellStyle name="Normal 2 2 2 2 2 4 5" xfId="482"/>
    <cellStyle name="Normal 2 2 2 2 2 4 6" xfId="483"/>
    <cellStyle name="Normal 2 2 2 2 2 4 7" xfId="484"/>
    <cellStyle name="Normal 2 2 2 2 2 4 8" xfId="485"/>
    <cellStyle name="Normal 2 2 2 2 2 4 9" xfId="486"/>
    <cellStyle name="Normal 2 2 2 2 2 5" xfId="487"/>
    <cellStyle name="Normal 2 2 2 2 2 6" xfId="488"/>
    <cellStyle name="Normal 2 2 2 2 2 7" xfId="489"/>
    <cellStyle name="Normal 2 2 2 2 2 8" xfId="490"/>
    <cellStyle name="Normal 2 2 2 2 2 9" xfId="491"/>
    <cellStyle name="Normal 2 2 2 2 3" xfId="492"/>
    <cellStyle name="Normal 2 2 2 2 4" xfId="493"/>
    <cellStyle name="Normal 2 2 2 2 4 2" xfId="494"/>
    <cellStyle name="Normal 2 2 2 2 5" xfId="495"/>
    <cellStyle name="Normal 2 2 2 2 6" xfId="496"/>
    <cellStyle name="Normal 2 2 2 2 6 2" xfId="497"/>
    <cellStyle name="Normal 2 2 2 2 6 3" xfId="498"/>
    <cellStyle name="Normal 2 2 2 2 6 4" xfId="499"/>
    <cellStyle name="Normal 2 2 2 2 6 5" xfId="500"/>
    <cellStyle name="Normal 2 2 2 2 6 6" xfId="501"/>
    <cellStyle name="Normal 2 2 2 2 6 7" xfId="502"/>
    <cellStyle name="Normal 2 2 2 2 6 8" xfId="503"/>
    <cellStyle name="Normal 2 2 2 2 6 9" xfId="504"/>
    <cellStyle name="Normal 2 2 2 2 7" xfId="505"/>
    <cellStyle name="Normal 2 2 2 2 8" xfId="506"/>
    <cellStyle name="Normal 2 2 2 2 9" xfId="507"/>
    <cellStyle name="Normal 2 2 2 20" xfId="508"/>
    <cellStyle name="Normal 2 2 2 21" xfId="509"/>
    <cellStyle name="Normal 2 2 2 22" xfId="510"/>
    <cellStyle name="Normal 2 2 2 23" xfId="511"/>
    <cellStyle name="Normal 2 2 2 24" xfId="512"/>
    <cellStyle name="Normal 2 2 2 25" xfId="513"/>
    <cellStyle name="Normal 2 2 2 26" xfId="514"/>
    <cellStyle name="Normal 2 2 2 27" xfId="515"/>
    <cellStyle name="Normal 2 2 2 27 2" xfId="516"/>
    <cellStyle name="Normal 2 2 2 27 2 2" xfId="517"/>
    <cellStyle name="Normal 2 2 2 27 2 2 2" xfId="518"/>
    <cellStyle name="Normal 2 2 2 27 2 3" xfId="519"/>
    <cellStyle name="Normal 2 2 2 27 3" xfId="520"/>
    <cellStyle name="Normal 2 2 2 27 3 2" xfId="521"/>
    <cellStyle name="Normal 2 2 2 28" xfId="522"/>
    <cellStyle name="Normal 2 2 2 28 2" xfId="523"/>
    <cellStyle name="Normal 2 2 2 29" xfId="524"/>
    <cellStyle name="Normal 2 2 2 3" xfId="525"/>
    <cellStyle name="Normal 2 2 2 30" xfId="526"/>
    <cellStyle name="Normal 2 2 2 30 2" xfId="527"/>
    <cellStyle name="Normal 2 2 2 30 3" xfId="528"/>
    <cellStyle name="Normal 2 2 2 30 4" xfId="529"/>
    <cellStyle name="Normal 2 2 2 30 5" xfId="530"/>
    <cellStyle name="Normal 2 2 2 30 6" xfId="531"/>
    <cellStyle name="Normal 2 2 2 30 7" xfId="532"/>
    <cellStyle name="Normal 2 2 2 30 8" xfId="533"/>
    <cellStyle name="Normal 2 2 2 30 9" xfId="534"/>
    <cellStyle name="Normal 2 2 2 31" xfId="535"/>
    <cellStyle name="Normal 2 2 2 32" xfId="536"/>
    <cellStyle name="Normal 2 2 2 33" xfId="537"/>
    <cellStyle name="Normal 2 2 2 34" xfId="538"/>
    <cellStyle name="Normal 2 2 2 35" xfId="539"/>
    <cellStyle name="Normal 2 2 2 36" xfId="540"/>
    <cellStyle name="Normal 2 2 2 37" xfId="541"/>
    <cellStyle name="Normal 2 2 2 4" xfId="542"/>
    <cellStyle name="Normal 2 2 2 5" xfId="543"/>
    <cellStyle name="Normal 2 2 2 6" xfId="544"/>
    <cellStyle name="Normal 2 2 2 7" xfId="545"/>
    <cellStyle name="Normal 2 2 2 8" xfId="546"/>
    <cellStyle name="Normal 2 2 2 9" xfId="547"/>
    <cellStyle name="Normal 2 2 20" xfId="548"/>
    <cellStyle name="Normal 2 2 21" xfId="549"/>
    <cellStyle name="Normal 2 2 22" xfId="550"/>
    <cellStyle name="Normal 2 2 23" xfId="551"/>
    <cellStyle name="Normal 2 2 24" xfId="552"/>
    <cellStyle name="Normal 2 2 25" xfId="553"/>
    <cellStyle name="Normal 2 2 26" xfId="554"/>
    <cellStyle name="Normal 2 2 27" xfId="555"/>
    <cellStyle name="Normal 2 2 28" xfId="556"/>
    <cellStyle name="Normal 2 2 29" xfId="557"/>
    <cellStyle name="Normal 2 2 3" xfId="558"/>
    <cellStyle name="Normal 2 2 30" xfId="559"/>
    <cellStyle name="Normal 2 2 31" xfId="560"/>
    <cellStyle name="Normal 2 2 31 2" xfId="561"/>
    <cellStyle name="Normal 2 2 31 2 2" xfId="562"/>
    <cellStyle name="Normal 2 2 31 2 2 2" xfId="563"/>
    <cellStyle name="Normal 2 2 31 2 3" xfId="564"/>
    <cellStyle name="Normal 2 2 31 3" xfId="565"/>
    <cellStyle name="Normal 2 2 31 3 2" xfId="566"/>
    <cellStyle name="Normal 2 2 32" xfId="567"/>
    <cellStyle name="Normal 2 2 32 2" xfId="568"/>
    <cellStyle name="Normal 2 2 33" xfId="569"/>
    <cellStyle name="Normal 2 2 34" xfId="570"/>
    <cellStyle name="Normal 2 2 34 2" xfId="571"/>
    <cellStyle name="Normal 2 2 34 3" xfId="572"/>
    <cellStyle name="Normal 2 2 34 4" xfId="573"/>
    <cellStyle name="Normal 2 2 34 5" xfId="574"/>
    <cellStyle name="Normal 2 2 34 6" xfId="575"/>
    <cellStyle name="Normal 2 2 34 7" xfId="576"/>
    <cellStyle name="Normal 2 2 34 8" xfId="577"/>
    <cellStyle name="Normal 2 2 34 9" xfId="578"/>
    <cellStyle name="Normal 2 2 35" xfId="579"/>
    <cellStyle name="Normal 2 2 36" xfId="580"/>
    <cellStyle name="Normal 2 2 37" xfId="581"/>
    <cellStyle name="Normal 2 2 38" xfId="582"/>
    <cellStyle name="Normal 2 2 39" xfId="583"/>
    <cellStyle name="Normal 2 2 4" xfId="584"/>
    <cellStyle name="Normal 2 2 40" xfId="585"/>
    <cellStyle name="Normal 2 2 41" xfId="586"/>
    <cellStyle name="Normal 2 2 5" xfId="587"/>
    <cellStyle name="Normal 2 2 6" xfId="588"/>
    <cellStyle name="Normal 2 2 7" xfId="589"/>
    <cellStyle name="Normal 2 2 7 2" xfId="590"/>
    <cellStyle name="Normal 2 2 7 2 2" xfId="591"/>
    <cellStyle name="Normal 2 2 7 2 2 2" xfId="592"/>
    <cellStyle name="Normal 2 2 7 2 2 2 2" xfId="593"/>
    <cellStyle name="Normal 2 2 7 2 2 3" xfId="594"/>
    <cellStyle name="Normal 2 2 7 2 3" xfId="595"/>
    <cellStyle name="Normal 2 2 7 2 3 2" xfId="596"/>
    <cellStyle name="Normal 2 2 7 3" xfId="597"/>
    <cellStyle name="Normal 2 2 7 4" xfId="598"/>
    <cellStyle name="Normal 2 2 7 4 2" xfId="599"/>
    <cellStyle name="Normal 2 2 7 5" xfId="600"/>
    <cellStyle name="Normal 2 2 8" xfId="601"/>
    <cellStyle name="Normal 2 2 9" xfId="602"/>
    <cellStyle name="Normal 2 20" xfId="603"/>
    <cellStyle name="Normal 2 21" xfId="604"/>
    <cellStyle name="Normal 2 22" xfId="605"/>
    <cellStyle name="Normal 2 23" xfId="606"/>
    <cellStyle name="Normal 2 24" xfId="607"/>
    <cellStyle name="Normal 2 25" xfId="608"/>
    <cellStyle name="Normal 2 25 10" xfId="609"/>
    <cellStyle name="Normal 2 25 11" xfId="610"/>
    <cellStyle name="Normal 2 25 12" xfId="611"/>
    <cellStyle name="Normal 2 25 13" xfId="612"/>
    <cellStyle name="Normal 2 25 14" xfId="613"/>
    <cellStyle name="Normal 2 25 15" xfId="614"/>
    <cellStyle name="Normal 2 25 16" xfId="615"/>
    <cellStyle name="Normal 2 25 17" xfId="616"/>
    <cellStyle name="Normal 2 25 18" xfId="617"/>
    <cellStyle name="Normal 2 25 19" xfId="618"/>
    <cellStyle name="Normal 2 25 2" xfId="619"/>
    <cellStyle name="Normal 2 25 2 2" xfId="620"/>
    <cellStyle name="Normal 2 25 2 2 2" xfId="621"/>
    <cellStyle name="Normal 2 25 2 2 2 2" xfId="622"/>
    <cellStyle name="Normal 2 25 2 2 2 2 2" xfId="623"/>
    <cellStyle name="Normal 2 25 2 2 2 3" xfId="624"/>
    <cellStyle name="Normal 2 25 2 2 3" xfId="625"/>
    <cellStyle name="Normal 2 25 2 2 3 2" xfId="626"/>
    <cellStyle name="Normal 2 25 2 3" xfId="627"/>
    <cellStyle name="Normal 2 25 2 4" xfId="628"/>
    <cellStyle name="Normal 2 25 2 4 2" xfId="629"/>
    <cellStyle name="Normal 2 25 2 5" xfId="630"/>
    <cellStyle name="Normal 2 25 20" xfId="631"/>
    <cellStyle name="Normal 2 25 21" xfId="632"/>
    <cellStyle name="Normal 2 25 22" xfId="633"/>
    <cellStyle name="Normal 2 25 23" xfId="634"/>
    <cellStyle name="Normal 2 25 24" xfId="635"/>
    <cellStyle name="Normal 2 25 25" xfId="636"/>
    <cellStyle name="Normal 2 25 26" xfId="637"/>
    <cellStyle name="Normal 2 25 27" xfId="638"/>
    <cellStyle name="Normal 2 25 27 2" xfId="639"/>
    <cellStyle name="Normal 2 25 27 2 2" xfId="640"/>
    <cellStyle name="Normal 2 25 27 2 2 2" xfId="641"/>
    <cellStyle name="Normal 2 25 27 2 3" xfId="642"/>
    <cellStyle name="Normal 2 25 27 3" xfId="643"/>
    <cellStyle name="Normal 2 25 27 3 2" xfId="644"/>
    <cellStyle name="Normal 2 25 28" xfId="645"/>
    <cellStyle name="Normal 2 25 28 2" xfId="646"/>
    <cellStyle name="Normal 2 25 29" xfId="647"/>
    <cellStyle name="Normal 2 25 3" xfId="648"/>
    <cellStyle name="Normal 2 25 4" xfId="649"/>
    <cellStyle name="Normal 2 25 5" xfId="650"/>
    <cellStyle name="Normal 2 25 6" xfId="651"/>
    <cellStyle name="Normal 2 25 7" xfId="652"/>
    <cellStyle name="Normal 2 25 8" xfId="653"/>
    <cellStyle name="Normal 2 25 9" xfId="654"/>
    <cellStyle name="Normal 2 26" xfId="655"/>
    <cellStyle name="Normal 2 27" xfId="656"/>
    <cellStyle name="Normal 2 28" xfId="657"/>
    <cellStyle name="Normal 2 29" xfId="658"/>
    <cellStyle name="Normal 2 29 2" xfId="659"/>
    <cellStyle name="Normal 2 29 2 2" xfId="660"/>
    <cellStyle name="Normal 2 29 2 2 2" xfId="661"/>
    <cellStyle name="Normal 2 29 2 2 2 2" xfId="662"/>
    <cellStyle name="Normal 2 29 2 2 3" xfId="663"/>
    <cellStyle name="Normal 2 29 2 3" xfId="664"/>
    <cellStyle name="Normal 2 29 2 3 2" xfId="665"/>
    <cellStyle name="Normal 2 29 3" xfId="666"/>
    <cellStyle name="Normal 2 29 4" xfId="667"/>
    <cellStyle name="Normal 2 29 4 2" xfId="668"/>
    <cellStyle name="Normal 2 29 5" xfId="669"/>
    <cellStyle name="Normal 2 3" xfId="670"/>
    <cellStyle name="Normal 2 30" xfId="671"/>
    <cellStyle name="Normal 2 31" xfId="672"/>
    <cellStyle name="Normal 2 32" xfId="673"/>
    <cellStyle name="Normal 2 33" xfId="674"/>
    <cellStyle name="Normal 2 34" xfId="675"/>
    <cellStyle name="Normal 2 35" xfId="676"/>
    <cellStyle name="Normal 2 36" xfId="677"/>
    <cellStyle name="Normal 2 37" xfId="678"/>
    <cellStyle name="Normal 2 38" xfId="679"/>
    <cellStyle name="Normal 2 39" xfId="680"/>
    <cellStyle name="Normal 2 4" xfId="681"/>
    <cellStyle name="Normal 2 40" xfId="682"/>
    <cellStyle name="Normal 2 41" xfId="683"/>
    <cellStyle name="Normal 2 42" xfId="684"/>
    <cellStyle name="Normal 2 43" xfId="685"/>
    <cellStyle name="Normal 2 44" xfId="686"/>
    <cellStyle name="Normal 2 45" xfId="687"/>
    <cellStyle name="Normal 2 46" xfId="688"/>
    <cellStyle name="Normal 2 47" xfId="689"/>
    <cellStyle name="Normal 2 48" xfId="690"/>
    <cellStyle name="Normal 2 49" xfId="691"/>
    <cellStyle name="Normal 2 5" xfId="692"/>
    <cellStyle name="Normal 2 50" xfId="693"/>
    <cellStyle name="Normal 2 51" xfId="694"/>
    <cellStyle name="Normal 2 52" xfId="695"/>
    <cellStyle name="Normal 2 53" xfId="696"/>
    <cellStyle name="Normal 2 53 2" xfId="697"/>
    <cellStyle name="Normal 2 53 2 2" xfId="698"/>
    <cellStyle name="Normal 2 53 2 2 2" xfId="699"/>
    <cellStyle name="Normal 2 53 2 3" xfId="700"/>
    <cellStyle name="Normal 2 53 3" xfId="701"/>
    <cellStyle name="Normal 2 53 3 2" xfId="702"/>
    <cellStyle name="Normal 2 54" xfId="703"/>
    <cellStyle name="Normal 2 54 2" xfId="704"/>
    <cellStyle name="Normal 2 55" xfId="705"/>
    <cellStyle name="Normal 2 56" xfId="706"/>
    <cellStyle name="Normal 2 57" xfId="1654"/>
    <cellStyle name="Normal 2 6" xfId="707"/>
    <cellStyle name="Normal 2 7" xfId="708"/>
    <cellStyle name="Normal 2 8" xfId="709"/>
    <cellStyle name="Normal 2 9" xfId="710"/>
    <cellStyle name="Normal 20" xfId="711"/>
    <cellStyle name="Normal 20 10" xfId="712"/>
    <cellStyle name="Normal 20 11" xfId="713"/>
    <cellStyle name="Normal 20 12" xfId="714"/>
    <cellStyle name="Normal 20 13" xfId="715"/>
    <cellStyle name="Normal 20 14" xfId="716"/>
    <cellStyle name="Normal 20 15" xfId="717"/>
    <cellStyle name="Normal 20 16" xfId="718"/>
    <cellStyle name="Normal 20 17" xfId="719"/>
    <cellStyle name="Normal 20 18" xfId="720"/>
    <cellStyle name="Normal 20 19" xfId="721"/>
    <cellStyle name="Normal 20 2" xfId="722"/>
    <cellStyle name="Normal 20 20" xfId="723"/>
    <cellStyle name="Normal 20 21" xfId="724"/>
    <cellStyle name="Normal 20 22" xfId="725"/>
    <cellStyle name="Normal 20 23" xfId="726"/>
    <cellStyle name="Normal 20 24" xfId="727"/>
    <cellStyle name="Normal 20 25" xfId="728"/>
    <cellStyle name="Normal 20 26" xfId="729"/>
    <cellStyle name="Normal 20 27" xfId="730"/>
    <cellStyle name="Normal 20 28" xfId="731"/>
    <cellStyle name="Normal 20 29" xfId="732"/>
    <cellStyle name="Normal 20 3" xfId="733"/>
    <cellStyle name="Normal 20 30" xfId="734"/>
    <cellStyle name="Normal 20 31" xfId="735"/>
    <cellStyle name="Normal 20 32" xfId="736"/>
    <cellStyle name="Normal 20 33" xfId="737"/>
    <cellStyle name="Normal 20 34" xfId="738"/>
    <cellStyle name="Normal 20 35" xfId="739"/>
    <cellStyle name="Normal 20 36" xfId="740"/>
    <cellStyle name="Normal 20 37" xfId="741"/>
    <cellStyle name="Normal 20 4" xfId="742"/>
    <cellStyle name="Normal 20 5" xfId="743"/>
    <cellStyle name="Normal 20 6" xfId="744"/>
    <cellStyle name="Normal 20 7" xfId="745"/>
    <cellStyle name="Normal 20 8" xfId="746"/>
    <cellStyle name="Normal 20 9" xfId="747"/>
    <cellStyle name="Normal 21" xfId="748"/>
    <cellStyle name="Normal 21 10" xfId="749"/>
    <cellStyle name="Normal 21 11" xfId="750"/>
    <cellStyle name="Normal 21 12" xfId="751"/>
    <cellStyle name="Normal 21 13" xfId="752"/>
    <cellStyle name="Normal 21 14" xfId="753"/>
    <cellStyle name="Normal 21 15" xfId="754"/>
    <cellStyle name="Normal 21 16" xfId="755"/>
    <cellStyle name="Normal 21 17" xfId="756"/>
    <cellStyle name="Normal 21 18" xfId="757"/>
    <cellStyle name="Normal 21 19" xfId="758"/>
    <cellStyle name="Normal 21 2" xfId="759"/>
    <cellStyle name="Normal 21 20" xfId="760"/>
    <cellStyle name="Normal 21 21" xfId="761"/>
    <cellStyle name="Normal 21 22" xfId="762"/>
    <cellStyle name="Normal 21 23" xfId="763"/>
    <cellStyle name="Normal 21 24" xfId="764"/>
    <cellStyle name="Normal 21 25" xfId="765"/>
    <cellStyle name="Normal 21 26" xfId="766"/>
    <cellStyle name="Normal 21 27" xfId="767"/>
    <cellStyle name="Normal 21 28" xfId="768"/>
    <cellStyle name="Normal 21 29" xfId="769"/>
    <cellStyle name="Normal 21 3" xfId="770"/>
    <cellStyle name="Normal 21 30" xfId="771"/>
    <cellStyle name="Normal 21 31" xfId="772"/>
    <cellStyle name="Normal 21 32" xfId="773"/>
    <cellStyle name="Normal 21 33" xfId="774"/>
    <cellStyle name="Normal 21 34" xfId="775"/>
    <cellStyle name="Normal 21 35" xfId="776"/>
    <cellStyle name="Normal 21 36" xfId="777"/>
    <cellStyle name="Normal 21 37" xfId="778"/>
    <cellStyle name="Normal 21 4" xfId="779"/>
    <cellStyle name="Normal 21 5" xfId="780"/>
    <cellStyle name="Normal 21 6" xfId="781"/>
    <cellStyle name="Normal 21 7" xfId="782"/>
    <cellStyle name="Normal 21 8" xfId="783"/>
    <cellStyle name="Normal 21 9" xfId="784"/>
    <cellStyle name="Normal 22" xfId="785"/>
    <cellStyle name="Normal 22 10" xfId="786"/>
    <cellStyle name="Normal 22 11" xfId="787"/>
    <cellStyle name="Normal 22 12" xfId="788"/>
    <cellStyle name="Normal 22 13" xfId="789"/>
    <cellStyle name="Normal 22 14" xfId="790"/>
    <cellStyle name="Normal 22 15" xfId="791"/>
    <cellStyle name="Normal 22 16" xfId="792"/>
    <cellStyle name="Normal 22 17" xfId="793"/>
    <cellStyle name="Normal 22 18" xfId="794"/>
    <cellStyle name="Normal 22 19" xfId="795"/>
    <cellStyle name="Normal 22 2" xfId="796"/>
    <cellStyle name="Normal 22 20" xfId="797"/>
    <cellStyle name="Normal 22 21" xfId="798"/>
    <cellStyle name="Normal 22 22" xfId="799"/>
    <cellStyle name="Normal 22 23" xfId="800"/>
    <cellStyle name="Normal 22 24" xfId="801"/>
    <cellStyle name="Normal 22 25" xfId="802"/>
    <cellStyle name="Normal 22 26" xfId="803"/>
    <cellStyle name="Normal 22 27" xfId="804"/>
    <cellStyle name="Normal 22 28" xfId="805"/>
    <cellStyle name="Normal 22 29" xfId="806"/>
    <cellStyle name="Normal 22 3" xfId="807"/>
    <cellStyle name="Normal 22 30" xfId="808"/>
    <cellStyle name="Normal 22 31" xfId="809"/>
    <cellStyle name="Normal 22 32" xfId="810"/>
    <cellStyle name="Normal 22 33" xfId="811"/>
    <cellStyle name="Normal 22 34" xfId="812"/>
    <cellStyle name="Normal 22 35" xfId="813"/>
    <cellStyle name="Normal 22 36" xfId="814"/>
    <cellStyle name="Normal 22 37" xfId="815"/>
    <cellStyle name="Normal 22 4" xfId="816"/>
    <cellStyle name="Normal 22 5" xfId="817"/>
    <cellStyle name="Normal 22 6" xfId="818"/>
    <cellStyle name="Normal 22 7" xfId="819"/>
    <cellStyle name="Normal 22 8" xfId="820"/>
    <cellStyle name="Normal 22 9" xfId="821"/>
    <cellStyle name="Normal 23" xfId="822"/>
    <cellStyle name="Normal 23 10" xfId="823"/>
    <cellStyle name="Normal 23 11" xfId="824"/>
    <cellStyle name="Normal 23 12" xfId="825"/>
    <cellStyle name="Normal 23 13" xfId="826"/>
    <cellStyle name="Normal 23 14" xfId="827"/>
    <cellStyle name="Normal 23 15" xfId="828"/>
    <cellStyle name="Normal 23 16" xfId="829"/>
    <cellStyle name="Normal 23 17" xfId="830"/>
    <cellStyle name="Normal 23 18" xfId="831"/>
    <cellStyle name="Normal 23 19" xfId="832"/>
    <cellStyle name="Normal 23 2" xfId="833"/>
    <cellStyle name="Normal 23 20" xfId="834"/>
    <cellStyle name="Normal 23 21" xfId="835"/>
    <cellStyle name="Normal 23 22" xfId="836"/>
    <cellStyle name="Normal 23 23" xfId="837"/>
    <cellStyle name="Normal 23 24" xfId="838"/>
    <cellStyle name="Normal 23 25" xfId="839"/>
    <cellStyle name="Normal 23 26" xfId="840"/>
    <cellStyle name="Normal 23 27" xfId="841"/>
    <cellStyle name="Normal 23 28" xfId="842"/>
    <cellStyle name="Normal 23 29" xfId="843"/>
    <cellStyle name="Normal 23 3" xfId="844"/>
    <cellStyle name="Normal 23 30" xfId="845"/>
    <cellStyle name="Normal 23 31" xfId="846"/>
    <cellStyle name="Normal 23 32" xfId="847"/>
    <cellStyle name="Normal 23 33" xfId="848"/>
    <cellStyle name="Normal 23 34" xfId="849"/>
    <cellStyle name="Normal 23 35" xfId="850"/>
    <cellStyle name="Normal 23 36" xfId="851"/>
    <cellStyle name="Normal 23 37" xfId="852"/>
    <cellStyle name="Normal 23 4" xfId="853"/>
    <cellStyle name="Normal 23 5" xfId="854"/>
    <cellStyle name="Normal 23 6" xfId="855"/>
    <cellStyle name="Normal 23 7" xfId="856"/>
    <cellStyle name="Normal 23 8" xfId="857"/>
    <cellStyle name="Normal 23 9" xfId="858"/>
    <cellStyle name="Normal 24" xfId="859"/>
    <cellStyle name="Normal 24 10" xfId="860"/>
    <cellStyle name="Normal 24 11" xfId="861"/>
    <cellStyle name="Normal 24 12" xfId="862"/>
    <cellStyle name="Normal 24 13" xfId="863"/>
    <cellStyle name="Normal 24 14" xfId="864"/>
    <cellStyle name="Normal 24 15" xfId="865"/>
    <cellStyle name="Normal 24 16" xfId="866"/>
    <cellStyle name="Normal 24 17" xfId="867"/>
    <cellStyle name="Normal 24 18" xfId="868"/>
    <cellStyle name="Normal 24 19" xfId="869"/>
    <cellStyle name="Normal 24 2" xfId="870"/>
    <cellStyle name="Normal 24 20" xfId="871"/>
    <cellStyle name="Normal 24 21" xfId="872"/>
    <cellStyle name="Normal 24 22" xfId="873"/>
    <cellStyle name="Normal 24 23" xfId="874"/>
    <cellStyle name="Normal 24 24" xfId="875"/>
    <cellStyle name="Normal 24 25" xfId="876"/>
    <cellStyle name="Normal 24 26" xfId="877"/>
    <cellStyle name="Normal 24 27" xfId="878"/>
    <cellStyle name="Normal 24 28" xfId="879"/>
    <cellStyle name="Normal 24 29" xfId="880"/>
    <cellStyle name="Normal 24 3" xfId="881"/>
    <cellStyle name="Normal 24 30" xfId="882"/>
    <cellStyle name="Normal 24 31" xfId="883"/>
    <cellStyle name="Normal 24 32" xfId="884"/>
    <cellStyle name="Normal 24 33" xfId="885"/>
    <cellStyle name="Normal 24 34" xfId="886"/>
    <cellStyle name="Normal 24 35" xfId="887"/>
    <cellStyle name="Normal 24 36" xfId="888"/>
    <cellStyle name="Normal 24 37" xfId="889"/>
    <cellStyle name="Normal 24 4" xfId="890"/>
    <cellStyle name="Normal 24 5" xfId="891"/>
    <cellStyle name="Normal 24 6" xfId="892"/>
    <cellStyle name="Normal 24 7" xfId="893"/>
    <cellStyle name="Normal 24 8" xfId="894"/>
    <cellStyle name="Normal 24 9" xfId="895"/>
    <cellStyle name="Normal 25" xfId="896"/>
    <cellStyle name="Normal 25 10" xfId="897"/>
    <cellStyle name="Normal 25 11" xfId="898"/>
    <cellStyle name="Normal 25 12" xfId="899"/>
    <cellStyle name="Normal 25 13" xfId="900"/>
    <cellStyle name="Normal 25 14" xfId="901"/>
    <cellStyle name="Normal 25 15" xfId="902"/>
    <cellStyle name="Normal 25 16" xfId="903"/>
    <cellStyle name="Normal 25 17" xfId="904"/>
    <cellStyle name="Normal 25 18" xfId="905"/>
    <cellStyle name="Normal 25 19" xfId="906"/>
    <cellStyle name="Normal 25 2" xfId="907"/>
    <cellStyle name="Normal 25 20" xfId="908"/>
    <cellStyle name="Normal 25 21" xfId="909"/>
    <cellStyle name="Normal 25 22" xfId="910"/>
    <cellStyle name="Normal 25 23" xfId="911"/>
    <cellStyle name="Normal 25 24" xfId="912"/>
    <cellStyle name="Normal 25 25" xfId="913"/>
    <cellStyle name="Normal 25 26" xfId="914"/>
    <cellStyle name="Normal 25 27" xfId="915"/>
    <cellStyle name="Normal 25 28" xfId="916"/>
    <cellStyle name="Normal 25 29" xfId="917"/>
    <cellStyle name="Normal 25 3" xfId="918"/>
    <cellStyle name="Normal 25 30" xfId="919"/>
    <cellStyle name="Normal 25 31" xfId="920"/>
    <cellStyle name="Normal 25 32" xfId="921"/>
    <cellStyle name="Normal 25 33" xfId="922"/>
    <cellStyle name="Normal 25 34" xfId="923"/>
    <cellStyle name="Normal 25 35" xfId="924"/>
    <cellStyle name="Normal 25 36" xfId="925"/>
    <cellStyle name="Normal 25 37" xfId="926"/>
    <cellStyle name="Normal 25 4" xfId="927"/>
    <cellStyle name="Normal 25 5" xfId="928"/>
    <cellStyle name="Normal 25 6" xfId="929"/>
    <cellStyle name="Normal 25 7" xfId="930"/>
    <cellStyle name="Normal 25 8" xfId="931"/>
    <cellStyle name="Normal 25 9" xfId="932"/>
    <cellStyle name="Normal 26" xfId="933"/>
    <cellStyle name="Normal 26 10" xfId="934"/>
    <cellStyle name="Normal 26 11" xfId="935"/>
    <cellStyle name="Normal 26 12" xfId="936"/>
    <cellStyle name="Normal 26 13" xfId="937"/>
    <cellStyle name="Normal 26 14" xfId="938"/>
    <cellStyle name="Normal 26 15" xfId="939"/>
    <cellStyle name="Normal 26 16" xfId="940"/>
    <cellStyle name="Normal 26 17" xfId="941"/>
    <cellStyle name="Normal 26 18" xfId="942"/>
    <cellStyle name="Normal 26 19" xfId="943"/>
    <cellStyle name="Normal 26 2" xfId="944"/>
    <cellStyle name="Normal 26 20" xfId="945"/>
    <cellStyle name="Normal 26 21" xfId="946"/>
    <cellStyle name="Normal 26 22" xfId="947"/>
    <cellStyle name="Normal 26 23" xfId="948"/>
    <cellStyle name="Normal 26 24" xfId="949"/>
    <cellStyle name="Normal 26 25" xfId="950"/>
    <cellStyle name="Normal 26 26" xfId="951"/>
    <cellStyle name="Normal 26 27" xfId="952"/>
    <cellStyle name="Normal 26 28" xfId="953"/>
    <cellStyle name="Normal 26 29" xfId="954"/>
    <cellStyle name="Normal 26 3" xfId="955"/>
    <cellStyle name="Normal 26 30" xfId="956"/>
    <cellStyle name="Normal 26 31" xfId="957"/>
    <cellStyle name="Normal 26 32" xfId="958"/>
    <cellStyle name="Normal 26 33" xfId="959"/>
    <cellStyle name="Normal 26 34" xfId="960"/>
    <cellStyle name="Normal 26 35" xfId="961"/>
    <cellStyle name="Normal 26 36" xfId="962"/>
    <cellStyle name="Normal 26 37" xfId="963"/>
    <cellStyle name="Normal 26 4" xfId="964"/>
    <cellStyle name="Normal 26 5" xfId="965"/>
    <cellStyle name="Normal 26 6" xfId="966"/>
    <cellStyle name="Normal 26 7" xfId="967"/>
    <cellStyle name="Normal 26 8" xfId="968"/>
    <cellStyle name="Normal 26 9" xfId="969"/>
    <cellStyle name="Normal 29" xfId="970"/>
    <cellStyle name="Normal 29 10" xfId="971"/>
    <cellStyle name="Normal 29 11" xfId="972"/>
    <cellStyle name="Normal 29 12" xfId="973"/>
    <cellStyle name="Normal 29 13" xfId="974"/>
    <cellStyle name="Normal 29 14" xfId="975"/>
    <cellStyle name="Normal 29 15" xfId="976"/>
    <cellStyle name="Normal 29 16" xfId="977"/>
    <cellStyle name="Normal 29 17" xfId="978"/>
    <cellStyle name="Normal 29 18" xfId="979"/>
    <cellStyle name="Normal 29 19" xfId="980"/>
    <cellStyle name="Normal 29 2" xfId="981"/>
    <cellStyle name="Normal 29 20" xfId="982"/>
    <cellStyle name="Normal 29 21" xfId="983"/>
    <cellStyle name="Normal 29 22" xfId="984"/>
    <cellStyle name="Normal 29 23" xfId="985"/>
    <cellStyle name="Normal 29 24" xfId="986"/>
    <cellStyle name="Normal 29 25" xfId="987"/>
    <cellStyle name="Normal 29 26" xfId="988"/>
    <cellStyle name="Normal 29 27" xfId="989"/>
    <cellStyle name="Normal 29 28" xfId="990"/>
    <cellStyle name="Normal 29 29" xfId="991"/>
    <cellStyle name="Normal 29 3" xfId="992"/>
    <cellStyle name="Normal 29 30" xfId="993"/>
    <cellStyle name="Normal 29 31" xfId="994"/>
    <cellStyle name="Normal 29 32" xfId="995"/>
    <cellStyle name="Normal 29 33" xfId="996"/>
    <cellStyle name="Normal 29 34" xfId="997"/>
    <cellStyle name="Normal 29 35" xfId="998"/>
    <cellStyle name="Normal 29 36" xfId="999"/>
    <cellStyle name="Normal 29 37" xfId="1000"/>
    <cellStyle name="Normal 29 4" xfId="1001"/>
    <cellStyle name="Normal 29 5" xfId="1002"/>
    <cellStyle name="Normal 29 6" xfId="1003"/>
    <cellStyle name="Normal 29 7" xfId="1004"/>
    <cellStyle name="Normal 29 8" xfId="1005"/>
    <cellStyle name="Normal 29 9" xfId="1006"/>
    <cellStyle name="Normal 3" xfId="1007"/>
    <cellStyle name="Normal 3 10" xfId="1008"/>
    <cellStyle name="Normal 3 11" xfId="1009"/>
    <cellStyle name="Normal 3 12" xfId="1010"/>
    <cellStyle name="Normal 3 13" xfId="1011"/>
    <cellStyle name="Normal 3 14" xfId="1012"/>
    <cellStyle name="Normal 3 15" xfId="1013"/>
    <cellStyle name="Normal 3 16" xfId="1014"/>
    <cellStyle name="Normal 3 17" xfId="1015"/>
    <cellStyle name="Normal 3 18" xfId="1016"/>
    <cellStyle name="Normal 3 2" xfId="1017"/>
    <cellStyle name="Normal 3 3" xfId="1018"/>
    <cellStyle name="Normal 3 4" xfId="1019"/>
    <cellStyle name="Normal 3 5" xfId="1020"/>
    <cellStyle name="Normal 3 6" xfId="1021"/>
    <cellStyle name="Normal 3 7" xfId="1022"/>
    <cellStyle name="Normal 3 8" xfId="1023"/>
    <cellStyle name="Normal 3 9" xfId="1024"/>
    <cellStyle name="Normal 30" xfId="1025"/>
    <cellStyle name="Normal 30 10" xfId="1026"/>
    <cellStyle name="Normal 30 11" xfId="1027"/>
    <cellStyle name="Normal 30 12" xfId="1028"/>
    <cellStyle name="Normal 30 13" xfId="1029"/>
    <cellStyle name="Normal 30 14" xfId="1030"/>
    <cellStyle name="Normal 30 15" xfId="1031"/>
    <cellStyle name="Normal 30 16" xfId="1032"/>
    <cellStyle name="Normal 30 17" xfId="1033"/>
    <cellStyle name="Normal 30 18" xfId="1034"/>
    <cellStyle name="Normal 30 19" xfId="1035"/>
    <cellStyle name="Normal 30 2" xfId="1036"/>
    <cellStyle name="Normal 30 20" xfId="1037"/>
    <cellStyle name="Normal 30 21" xfId="1038"/>
    <cellStyle name="Normal 30 22" xfId="1039"/>
    <cellStyle name="Normal 30 23" xfId="1040"/>
    <cellStyle name="Normal 30 24" xfId="1041"/>
    <cellStyle name="Normal 30 25" xfId="1042"/>
    <cellStyle name="Normal 30 26" xfId="1043"/>
    <cellStyle name="Normal 30 27" xfId="1044"/>
    <cellStyle name="Normal 30 28" xfId="1045"/>
    <cellStyle name="Normal 30 29" xfId="1046"/>
    <cellStyle name="Normal 30 3" xfId="1047"/>
    <cellStyle name="Normal 30 30" xfId="1048"/>
    <cellStyle name="Normal 30 31" xfId="1049"/>
    <cellStyle name="Normal 30 32" xfId="1050"/>
    <cellStyle name="Normal 30 33" xfId="1051"/>
    <cellStyle name="Normal 30 34" xfId="1052"/>
    <cellStyle name="Normal 30 35" xfId="1053"/>
    <cellStyle name="Normal 30 36" xfId="1054"/>
    <cellStyle name="Normal 30 37" xfId="1055"/>
    <cellStyle name="Normal 30 4" xfId="1056"/>
    <cellStyle name="Normal 30 5" xfId="1057"/>
    <cellStyle name="Normal 30 6" xfId="1058"/>
    <cellStyle name="Normal 30 7" xfId="1059"/>
    <cellStyle name="Normal 30 8" xfId="1060"/>
    <cellStyle name="Normal 30 9" xfId="1061"/>
    <cellStyle name="Normal 32" xfId="1062"/>
    <cellStyle name="Normal 32 10" xfId="1063"/>
    <cellStyle name="Normal 32 11" xfId="1064"/>
    <cellStyle name="Normal 32 12" xfId="1065"/>
    <cellStyle name="Normal 32 13" xfId="1066"/>
    <cellStyle name="Normal 32 14" xfId="1067"/>
    <cellStyle name="Normal 32 15" xfId="1068"/>
    <cellStyle name="Normal 32 16" xfId="1069"/>
    <cellStyle name="Normal 32 17" xfId="1070"/>
    <cellStyle name="Normal 32 18" xfId="1071"/>
    <cellStyle name="Normal 32 19" xfId="1072"/>
    <cellStyle name="Normal 32 2" xfId="1073"/>
    <cellStyle name="Normal 32 20" xfId="1074"/>
    <cellStyle name="Normal 32 21" xfId="1075"/>
    <cellStyle name="Normal 32 22" xfId="1076"/>
    <cellStyle name="Normal 32 23" xfId="1077"/>
    <cellStyle name="Normal 32 24" xfId="1078"/>
    <cellStyle name="Normal 32 25" xfId="1079"/>
    <cellStyle name="Normal 32 26" xfId="1080"/>
    <cellStyle name="Normal 32 27" xfId="1081"/>
    <cellStyle name="Normal 32 28" xfId="1082"/>
    <cellStyle name="Normal 32 29" xfId="1083"/>
    <cellStyle name="Normal 32 3" xfId="1084"/>
    <cellStyle name="Normal 32 30" xfId="1085"/>
    <cellStyle name="Normal 32 31" xfId="1086"/>
    <cellStyle name="Normal 32 32" xfId="1087"/>
    <cellStyle name="Normal 32 33" xfId="1088"/>
    <cellStyle name="Normal 32 34" xfId="1089"/>
    <cellStyle name="Normal 32 35" xfId="1090"/>
    <cellStyle name="Normal 32 36" xfId="1091"/>
    <cellStyle name="Normal 32 4" xfId="1092"/>
    <cellStyle name="Normal 32 5" xfId="1093"/>
    <cellStyle name="Normal 32 6" xfId="1094"/>
    <cellStyle name="Normal 32 7" xfId="1095"/>
    <cellStyle name="Normal 32 8" xfId="1096"/>
    <cellStyle name="Normal 32 9" xfId="1097"/>
    <cellStyle name="Normal 33" xfId="1098"/>
    <cellStyle name="Normal 33 10" xfId="1099"/>
    <cellStyle name="Normal 33 11" xfId="1100"/>
    <cellStyle name="Normal 33 12" xfId="1101"/>
    <cellStyle name="Normal 33 13" xfId="1102"/>
    <cellStyle name="Normal 33 14" xfId="1103"/>
    <cellStyle name="Normal 33 15" xfId="1104"/>
    <cellStyle name="Normal 33 16" xfId="1105"/>
    <cellStyle name="Normal 33 17" xfId="1106"/>
    <cellStyle name="Normal 33 18" xfId="1107"/>
    <cellStyle name="Normal 33 19" xfId="1108"/>
    <cellStyle name="Normal 33 2" xfId="1109"/>
    <cellStyle name="Normal 33 20" xfId="1110"/>
    <cellStyle name="Normal 33 21" xfId="1111"/>
    <cellStyle name="Normal 33 22" xfId="1112"/>
    <cellStyle name="Normal 33 23" xfId="1113"/>
    <cellStyle name="Normal 33 24" xfId="1114"/>
    <cellStyle name="Normal 33 25" xfId="1115"/>
    <cellStyle name="Normal 33 26" xfId="1116"/>
    <cellStyle name="Normal 33 27" xfId="1117"/>
    <cellStyle name="Normal 33 28" xfId="1118"/>
    <cellStyle name="Normal 33 29" xfId="1119"/>
    <cellStyle name="Normal 33 3" xfId="1120"/>
    <cellStyle name="Normal 33 30" xfId="1121"/>
    <cellStyle name="Normal 33 31" xfId="1122"/>
    <cellStyle name="Normal 33 32" xfId="1123"/>
    <cellStyle name="Normal 33 33" xfId="1124"/>
    <cellStyle name="Normal 33 34" xfId="1125"/>
    <cellStyle name="Normal 33 35" xfId="1126"/>
    <cellStyle name="Normal 33 36" xfId="1127"/>
    <cellStyle name="Normal 33 4" xfId="1128"/>
    <cellStyle name="Normal 33 5" xfId="1129"/>
    <cellStyle name="Normal 33 6" xfId="1130"/>
    <cellStyle name="Normal 33 7" xfId="1131"/>
    <cellStyle name="Normal 33 8" xfId="1132"/>
    <cellStyle name="Normal 33 9" xfId="1133"/>
    <cellStyle name="Normal 34" xfId="1134"/>
    <cellStyle name="Normal 34 10" xfId="1135"/>
    <cellStyle name="Normal 34 11" xfId="1136"/>
    <cellStyle name="Normal 34 12" xfId="1137"/>
    <cellStyle name="Normal 34 2" xfId="1138"/>
    <cellStyle name="Normal 34 3" xfId="1139"/>
    <cellStyle name="Normal 34 4" xfId="1140"/>
    <cellStyle name="Normal 34 5" xfId="1141"/>
    <cellStyle name="Normal 34 6" xfId="1142"/>
    <cellStyle name="Normal 34 7" xfId="1143"/>
    <cellStyle name="Normal 34 8" xfId="1144"/>
    <cellStyle name="Normal 34 9" xfId="1145"/>
    <cellStyle name="Normal 35" xfId="1146"/>
    <cellStyle name="Normal 35 10" xfId="1147"/>
    <cellStyle name="Normal 35 11" xfId="1148"/>
    <cellStyle name="Normal 35 12" xfId="1149"/>
    <cellStyle name="Normal 35 2" xfId="1150"/>
    <cellStyle name="Normal 35 3" xfId="1151"/>
    <cellStyle name="Normal 35 4" xfId="1152"/>
    <cellStyle name="Normal 35 5" xfId="1153"/>
    <cellStyle name="Normal 35 6" xfId="1154"/>
    <cellStyle name="Normal 35 7" xfId="1155"/>
    <cellStyle name="Normal 35 8" xfId="1156"/>
    <cellStyle name="Normal 35 9" xfId="1157"/>
    <cellStyle name="Normal 36" xfId="1158"/>
    <cellStyle name="Normal 36 10" xfId="1159"/>
    <cellStyle name="Normal 36 11" xfId="1160"/>
    <cellStyle name="Normal 36 12" xfId="1161"/>
    <cellStyle name="Normal 36 2" xfId="1162"/>
    <cellStyle name="Normal 36 3" xfId="1163"/>
    <cellStyle name="Normal 36 4" xfId="1164"/>
    <cellStyle name="Normal 36 5" xfId="1165"/>
    <cellStyle name="Normal 36 6" xfId="1166"/>
    <cellStyle name="Normal 36 7" xfId="1167"/>
    <cellStyle name="Normal 36 8" xfId="1168"/>
    <cellStyle name="Normal 36 9" xfId="1169"/>
    <cellStyle name="Normal 37" xfId="1170"/>
    <cellStyle name="Normal 37 10" xfId="1171"/>
    <cellStyle name="Normal 37 11" xfId="1172"/>
    <cellStyle name="Normal 37 12" xfId="1173"/>
    <cellStyle name="Normal 37 2" xfId="1174"/>
    <cellStyle name="Normal 37 3" xfId="1175"/>
    <cellStyle name="Normal 37 4" xfId="1176"/>
    <cellStyle name="Normal 37 5" xfId="1177"/>
    <cellStyle name="Normal 37 6" xfId="1178"/>
    <cellStyle name="Normal 37 7" xfId="1179"/>
    <cellStyle name="Normal 37 8" xfId="1180"/>
    <cellStyle name="Normal 37 9" xfId="1181"/>
    <cellStyle name="Normal 38" xfId="1182"/>
    <cellStyle name="Normal 38 10" xfId="1183"/>
    <cellStyle name="Normal 38 11" xfId="1184"/>
    <cellStyle name="Normal 38 12" xfId="1185"/>
    <cellStyle name="Normal 38 2" xfId="1186"/>
    <cellStyle name="Normal 38 3" xfId="1187"/>
    <cellStyle name="Normal 38 4" xfId="1188"/>
    <cellStyle name="Normal 38 5" xfId="1189"/>
    <cellStyle name="Normal 38 6" xfId="1190"/>
    <cellStyle name="Normal 38 7" xfId="1191"/>
    <cellStyle name="Normal 38 8" xfId="1192"/>
    <cellStyle name="Normal 38 9" xfId="1193"/>
    <cellStyle name="Normal 39" xfId="1194"/>
    <cellStyle name="Normal 39 10" xfId="1195"/>
    <cellStyle name="Normal 39 11" xfId="1196"/>
    <cellStyle name="Normal 39 12" xfId="1197"/>
    <cellStyle name="Normal 39 2" xfId="1198"/>
    <cellStyle name="Normal 39 3" xfId="1199"/>
    <cellStyle name="Normal 39 4" xfId="1200"/>
    <cellStyle name="Normal 39 5" xfId="1201"/>
    <cellStyle name="Normal 39 6" xfId="1202"/>
    <cellStyle name="Normal 39 7" xfId="1203"/>
    <cellStyle name="Normal 39 8" xfId="1204"/>
    <cellStyle name="Normal 39 9" xfId="1205"/>
    <cellStyle name="Normal 4" xfId="1206"/>
    <cellStyle name="Normal 4 10" xfId="1207"/>
    <cellStyle name="Normal 4 11" xfId="1208"/>
    <cellStyle name="Normal 4 12" xfId="1209"/>
    <cellStyle name="Normal 4 13" xfId="1210"/>
    <cellStyle name="Normal 4 14" xfId="1211"/>
    <cellStyle name="Normal 4 15" xfId="1212"/>
    <cellStyle name="Normal 4 16" xfId="1213"/>
    <cellStyle name="Normal 4 17" xfId="1214"/>
    <cellStyle name="Normal 4 18" xfId="1215"/>
    <cellStyle name="Normal 4 19" xfId="1216"/>
    <cellStyle name="Normal 4 2" xfId="1217"/>
    <cellStyle name="Normal 4 20" xfId="1218"/>
    <cellStyle name="Normal 4 21" xfId="1219"/>
    <cellStyle name="Normal 4 22" xfId="1220"/>
    <cellStyle name="Normal 4 23" xfId="1221"/>
    <cellStyle name="Normal 4 24" xfId="1222"/>
    <cellStyle name="Normal 4 25" xfId="1223"/>
    <cellStyle name="Normal 4 26" xfId="1224"/>
    <cellStyle name="Normal 4 27" xfId="1225"/>
    <cellStyle name="Normal 4 28" xfId="1226"/>
    <cellStyle name="Normal 4 29" xfId="1227"/>
    <cellStyle name="Normal 4 3" xfId="1228"/>
    <cellStyle name="Normal 4 30" xfId="1229"/>
    <cellStyle name="Normal 4 31" xfId="1230"/>
    <cellStyle name="Normal 4 32" xfId="1231"/>
    <cellStyle name="Normal 4 4" xfId="1232"/>
    <cellStyle name="Normal 4 5" xfId="1233"/>
    <cellStyle name="Normal 4 6" xfId="1234"/>
    <cellStyle name="Normal 4 7" xfId="1235"/>
    <cellStyle name="Normal 4 8" xfId="1236"/>
    <cellStyle name="Normal 4 9" xfId="1237"/>
    <cellStyle name="Normal 40" xfId="1238"/>
    <cellStyle name="Normal 40 10" xfId="1239"/>
    <cellStyle name="Normal 40 11" xfId="1240"/>
    <cellStyle name="Normal 40 12" xfId="1241"/>
    <cellStyle name="Normal 40 2" xfId="1242"/>
    <cellStyle name="Normal 40 3" xfId="1243"/>
    <cellStyle name="Normal 40 4" xfId="1244"/>
    <cellStyle name="Normal 40 5" xfId="1245"/>
    <cellStyle name="Normal 40 6" xfId="1246"/>
    <cellStyle name="Normal 40 7" xfId="1247"/>
    <cellStyle name="Normal 40 8" xfId="1248"/>
    <cellStyle name="Normal 40 9" xfId="1249"/>
    <cellStyle name="Normal 41" xfId="1250"/>
    <cellStyle name="Normal 41 10" xfId="1251"/>
    <cellStyle name="Normal 41 11" xfId="1252"/>
    <cellStyle name="Normal 41 12" xfId="1253"/>
    <cellStyle name="Normal 41 2" xfId="1254"/>
    <cellStyle name="Normal 41 3" xfId="1255"/>
    <cellStyle name="Normal 41 4" xfId="1256"/>
    <cellStyle name="Normal 41 5" xfId="1257"/>
    <cellStyle name="Normal 41 6" xfId="1258"/>
    <cellStyle name="Normal 41 7" xfId="1259"/>
    <cellStyle name="Normal 41 8" xfId="1260"/>
    <cellStyle name="Normal 41 9" xfId="1261"/>
    <cellStyle name="Normal 42" xfId="1262"/>
    <cellStyle name="Normal 42 10" xfId="1263"/>
    <cellStyle name="Normal 42 11" xfId="1264"/>
    <cellStyle name="Normal 42 12" xfId="1265"/>
    <cellStyle name="Normal 42 2" xfId="1266"/>
    <cellStyle name="Normal 42 3" xfId="1267"/>
    <cellStyle name="Normal 42 4" xfId="1268"/>
    <cellStyle name="Normal 42 5" xfId="1269"/>
    <cellStyle name="Normal 42 6" xfId="1270"/>
    <cellStyle name="Normal 42 7" xfId="1271"/>
    <cellStyle name="Normal 42 8" xfId="1272"/>
    <cellStyle name="Normal 42 9" xfId="1273"/>
    <cellStyle name="Normal 43" xfId="1274"/>
    <cellStyle name="Normal 43 10" xfId="1275"/>
    <cellStyle name="Normal 43 11" xfId="1276"/>
    <cellStyle name="Normal 43 12" xfId="1277"/>
    <cellStyle name="Normal 43 2" xfId="1278"/>
    <cellStyle name="Normal 43 3" xfId="1279"/>
    <cellStyle name="Normal 43 4" xfId="1280"/>
    <cellStyle name="Normal 43 5" xfId="1281"/>
    <cellStyle name="Normal 43 6" xfId="1282"/>
    <cellStyle name="Normal 43 7" xfId="1283"/>
    <cellStyle name="Normal 43 8" xfId="1284"/>
    <cellStyle name="Normal 43 9" xfId="1285"/>
    <cellStyle name="Normal 44" xfId="1286"/>
    <cellStyle name="Normal 44 10" xfId="1287"/>
    <cellStyle name="Normal 44 11" xfId="1288"/>
    <cellStyle name="Normal 44 12" xfId="1289"/>
    <cellStyle name="Normal 44 2" xfId="1290"/>
    <cellStyle name="Normal 44 3" xfId="1291"/>
    <cellStyle name="Normal 44 4" xfId="1292"/>
    <cellStyle name="Normal 44 5" xfId="1293"/>
    <cellStyle name="Normal 44 6" xfId="1294"/>
    <cellStyle name="Normal 44 7" xfId="1295"/>
    <cellStyle name="Normal 44 8" xfId="1296"/>
    <cellStyle name="Normal 44 9" xfId="1297"/>
    <cellStyle name="Normal 45" xfId="1298"/>
    <cellStyle name="Normal 45 10" xfId="1299"/>
    <cellStyle name="Normal 45 11" xfId="1300"/>
    <cellStyle name="Normal 45 12" xfId="1301"/>
    <cellStyle name="Normal 45 2" xfId="1302"/>
    <cellStyle name="Normal 45 3" xfId="1303"/>
    <cellStyle name="Normal 45 4" xfId="1304"/>
    <cellStyle name="Normal 45 5" xfId="1305"/>
    <cellStyle name="Normal 45 6" xfId="1306"/>
    <cellStyle name="Normal 45 7" xfId="1307"/>
    <cellStyle name="Normal 45 8" xfId="1308"/>
    <cellStyle name="Normal 45 9" xfId="1309"/>
    <cellStyle name="Normal 46" xfId="1310"/>
    <cellStyle name="Normal 46 10" xfId="1311"/>
    <cellStyle name="Normal 46 11" xfId="1312"/>
    <cellStyle name="Normal 46 12" xfId="1313"/>
    <cellStyle name="Normal 46 2" xfId="1314"/>
    <cellStyle name="Normal 46 3" xfId="1315"/>
    <cellStyle name="Normal 46 4" xfId="1316"/>
    <cellStyle name="Normal 46 5" xfId="1317"/>
    <cellStyle name="Normal 46 6" xfId="1318"/>
    <cellStyle name="Normal 46 7" xfId="1319"/>
    <cellStyle name="Normal 46 8" xfId="1320"/>
    <cellStyle name="Normal 46 9" xfId="1321"/>
    <cellStyle name="Normal 47" xfId="1322"/>
    <cellStyle name="Normal 47 10" xfId="1323"/>
    <cellStyle name="Normal 47 11" xfId="1324"/>
    <cellStyle name="Normal 47 12" xfId="1325"/>
    <cellStyle name="Normal 47 2" xfId="1326"/>
    <cellStyle name="Normal 47 3" xfId="1327"/>
    <cellStyle name="Normal 47 4" xfId="1328"/>
    <cellStyle name="Normal 47 5" xfId="1329"/>
    <cellStyle name="Normal 47 6" xfId="1330"/>
    <cellStyle name="Normal 47 7" xfId="1331"/>
    <cellStyle name="Normal 47 8" xfId="1332"/>
    <cellStyle name="Normal 47 9" xfId="1333"/>
    <cellStyle name="Normal 48" xfId="1334"/>
    <cellStyle name="Normal 48 10" xfId="1335"/>
    <cellStyle name="Normal 48 11" xfId="1336"/>
    <cellStyle name="Normal 48 12" xfId="1337"/>
    <cellStyle name="Normal 48 2" xfId="1338"/>
    <cellStyle name="Normal 48 3" xfId="1339"/>
    <cellStyle name="Normal 48 4" xfId="1340"/>
    <cellStyle name="Normal 48 5" xfId="1341"/>
    <cellStyle name="Normal 48 6" xfId="1342"/>
    <cellStyle name="Normal 48 7" xfId="1343"/>
    <cellStyle name="Normal 48 8" xfId="1344"/>
    <cellStyle name="Normal 48 9" xfId="1345"/>
    <cellStyle name="Normal 49" xfId="1346"/>
    <cellStyle name="Normal 49 10" xfId="1347"/>
    <cellStyle name="Normal 49 11" xfId="1348"/>
    <cellStyle name="Normal 49 12" xfId="1349"/>
    <cellStyle name="Normal 49 2" xfId="1350"/>
    <cellStyle name="Normal 49 3" xfId="1351"/>
    <cellStyle name="Normal 49 4" xfId="1352"/>
    <cellStyle name="Normal 49 5" xfId="1353"/>
    <cellStyle name="Normal 49 6" xfId="1354"/>
    <cellStyle name="Normal 49 7" xfId="1355"/>
    <cellStyle name="Normal 49 8" xfId="1356"/>
    <cellStyle name="Normal 49 9" xfId="1357"/>
    <cellStyle name="Normal 5" xfId="1653"/>
    <cellStyle name="Normal 5 10" xfId="1358"/>
    <cellStyle name="Normal 5 11" xfId="1359"/>
    <cellStyle name="Normal 5 12" xfId="1360"/>
    <cellStyle name="Normal 5 13" xfId="1361"/>
    <cellStyle name="Normal 5 14" xfId="1362"/>
    <cellStyle name="Normal 5 15" xfId="1363"/>
    <cellStyle name="Normal 5 16" xfId="1364"/>
    <cellStyle name="Normal 5 17" xfId="1365"/>
    <cellStyle name="Normal 5 18" xfId="1366"/>
    <cellStyle name="Normal 5 19" xfId="1367"/>
    <cellStyle name="Normal 5 2" xfId="1368"/>
    <cellStyle name="Normal 5 20" xfId="1369"/>
    <cellStyle name="Normal 5 21" xfId="1370"/>
    <cellStyle name="Normal 5 22" xfId="1371"/>
    <cellStyle name="Normal 5 23" xfId="1372"/>
    <cellStyle name="Normal 5 24" xfId="1373"/>
    <cellStyle name="Normal 5 25" xfId="1374"/>
    <cellStyle name="Normal 5 26" xfId="1375"/>
    <cellStyle name="Normal 5 27" xfId="1376"/>
    <cellStyle name="Normal 5 28" xfId="1377"/>
    <cellStyle name="Normal 5 29" xfId="1378"/>
    <cellStyle name="Normal 5 3" xfId="1379"/>
    <cellStyle name="Normal 5 30" xfId="1380"/>
    <cellStyle name="Normal 5 31" xfId="1381"/>
    <cellStyle name="Normal 5 32" xfId="1382"/>
    <cellStyle name="Normal 5 4" xfId="1383"/>
    <cellStyle name="Normal 5 5" xfId="1384"/>
    <cellStyle name="Normal 5 6" xfId="1385"/>
    <cellStyle name="Normal 5 7" xfId="1386"/>
    <cellStyle name="Normal 5 8" xfId="1387"/>
    <cellStyle name="Normal 5 9" xfId="1388"/>
    <cellStyle name="Normal 50" xfId="1389"/>
    <cellStyle name="Normal 50 10" xfId="1390"/>
    <cellStyle name="Normal 50 11" xfId="1391"/>
    <cellStyle name="Normal 50 12" xfId="1392"/>
    <cellStyle name="Normal 50 2" xfId="1393"/>
    <cellStyle name="Normal 50 3" xfId="1394"/>
    <cellStyle name="Normal 50 4" xfId="1395"/>
    <cellStyle name="Normal 50 5" xfId="1396"/>
    <cellStyle name="Normal 50 6" xfId="1397"/>
    <cellStyle name="Normal 50 7" xfId="1398"/>
    <cellStyle name="Normal 50 8" xfId="1399"/>
    <cellStyle name="Normal 50 9" xfId="1400"/>
    <cellStyle name="Normal 51" xfId="1401"/>
    <cellStyle name="Normal 51 10" xfId="1402"/>
    <cellStyle name="Normal 51 11" xfId="1403"/>
    <cellStyle name="Normal 51 12" xfId="1404"/>
    <cellStyle name="Normal 51 2" xfId="1405"/>
    <cellStyle name="Normal 51 3" xfId="1406"/>
    <cellStyle name="Normal 51 4" xfId="1407"/>
    <cellStyle name="Normal 51 5" xfId="1408"/>
    <cellStyle name="Normal 51 6" xfId="1409"/>
    <cellStyle name="Normal 51 7" xfId="1410"/>
    <cellStyle name="Normal 51 8" xfId="1411"/>
    <cellStyle name="Normal 51 9" xfId="1412"/>
    <cellStyle name="Normal 52" xfId="1413"/>
    <cellStyle name="Normal 52 10" xfId="1414"/>
    <cellStyle name="Normal 52 11" xfId="1415"/>
    <cellStyle name="Normal 52 12" xfId="1416"/>
    <cellStyle name="Normal 52 2" xfId="1417"/>
    <cellStyle name="Normal 52 3" xfId="1418"/>
    <cellStyle name="Normal 52 4" xfId="1419"/>
    <cellStyle name="Normal 52 5" xfId="1420"/>
    <cellStyle name="Normal 52 6" xfId="1421"/>
    <cellStyle name="Normal 52 7" xfId="1422"/>
    <cellStyle name="Normal 52 8" xfId="1423"/>
    <cellStyle name="Normal 52 9" xfId="1424"/>
    <cellStyle name="Normal 53" xfId="1425"/>
    <cellStyle name="Normal 53 10" xfId="1426"/>
    <cellStyle name="Normal 53 11" xfId="1427"/>
    <cellStyle name="Normal 53 12" xfId="1428"/>
    <cellStyle name="Normal 53 2" xfId="1429"/>
    <cellStyle name="Normal 53 3" xfId="1430"/>
    <cellStyle name="Normal 53 4" xfId="1431"/>
    <cellStyle name="Normal 53 5" xfId="1432"/>
    <cellStyle name="Normal 53 6" xfId="1433"/>
    <cellStyle name="Normal 53 7" xfId="1434"/>
    <cellStyle name="Normal 53 8" xfId="1435"/>
    <cellStyle name="Normal 53 9" xfId="1436"/>
    <cellStyle name="Normal 54" xfId="1437"/>
    <cellStyle name="Normal 54 10" xfId="1438"/>
    <cellStyle name="Normal 54 11" xfId="1439"/>
    <cellStyle name="Normal 54 12" xfId="1440"/>
    <cellStyle name="Normal 54 2" xfId="1441"/>
    <cellStyle name="Normal 54 3" xfId="1442"/>
    <cellStyle name="Normal 54 4" xfId="1443"/>
    <cellStyle name="Normal 54 5" xfId="1444"/>
    <cellStyle name="Normal 54 6" xfId="1445"/>
    <cellStyle name="Normal 54 7" xfId="1446"/>
    <cellStyle name="Normal 54 8" xfId="1447"/>
    <cellStyle name="Normal 54 9" xfId="1448"/>
    <cellStyle name="Normal 55" xfId="1449"/>
    <cellStyle name="Normal 55 10" xfId="1450"/>
    <cellStyle name="Normal 55 11" xfId="1451"/>
    <cellStyle name="Normal 55 12" xfId="1452"/>
    <cellStyle name="Normal 55 2" xfId="1453"/>
    <cellStyle name="Normal 55 3" xfId="1454"/>
    <cellStyle name="Normal 55 4" xfId="1455"/>
    <cellStyle name="Normal 55 5" xfId="1456"/>
    <cellStyle name="Normal 55 6" xfId="1457"/>
    <cellStyle name="Normal 55 7" xfId="1458"/>
    <cellStyle name="Normal 55 8" xfId="1459"/>
    <cellStyle name="Normal 55 9" xfId="1460"/>
    <cellStyle name="Normal 56" xfId="1461"/>
    <cellStyle name="Normal 56 10" xfId="1462"/>
    <cellStyle name="Normal 56 11" xfId="1463"/>
    <cellStyle name="Normal 56 12" xfId="1464"/>
    <cellStyle name="Normal 56 2" xfId="1465"/>
    <cellStyle name="Normal 56 3" xfId="1466"/>
    <cellStyle name="Normal 56 4" xfId="1467"/>
    <cellStyle name="Normal 56 5" xfId="1468"/>
    <cellStyle name="Normal 56 6" xfId="1469"/>
    <cellStyle name="Normal 56 7" xfId="1470"/>
    <cellStyle name="Normal 56 8" xfId="1471"/>
    <cellStyle name="Normal 56 9" xfId="1472"/>
    <cellStyle name="Normal 57" xfId="1473"/>
    <cellStyle name="Normal 57 10" xfId="1474"/>
    <cellStyle name="Normal 57 11" xfId="1475"/>
    <cellStyle name="Normal 57 12" xfId="1476"/>
    <cellStyle name="Normal 57 2" xfId="1477"/>
    <cellStyle name="Normal 57 3" xfId="1478"/>
    <cellStyle name="Normal 57 4" xfId="1479"/>
    <cellStyle name="Normal 57 5" xfId="1480"/>
    <cellStyle name="Normal 57 6" xfId="1481"/>
    <cellStyle name="Normal 57 7" xfId="1482"/>
    <cellStyle name="Normal 57 8" xfId="1483"/>
    <cellStyle name="Normal 57 9" xfId="1484"/>
    <cellStyle name="Normal 58" xfId="1485"/>
    <cellStyle name="Normal 58 10" xfId="1486"/>
    <cellStyle name="Normal 58 11" xfId="1487"/>
    <cellStyle name="Normal 58 12" xfId="1488"/>
    <cellStyle name="Normal 58 2" xfId="1489"/>
    <cellStyle name="Normal 58 3" xfId="1490"/>
    <cellStyle name="Normal 58 4" xfId="1491"/>
    <cellStyle name="Normal 58 5" xfId="1492"/>
    <cellStyle name="Normal 58 6" xfId="1493"/>
    <cellStyle name="Normal 58 7" xfId="1494"/>
    <cellStyle name="Normal 58 8" xfId="1495"/>
    <cellStyle name="Normal 58 9" xfId="1496"/>
    <cellStyle name="Normal 59" xfId="1497"/>
    <cellStyle name="Normal 59 10" xfId="1498"/>
    <cellStyle name="Normal 59 11" xfId="1499"/>
    <cellStyle name="Normal 59 12" xfId="1500"/>
    <cellStyle name="Normal 59 2" xfId="1501"/>
    <cellStyle name="Normal 59 3" xfId="1502"/>
    <cellStyle name="Normal 59 4" xfId="1503"/>
    <cellStyle name="Normal 59 5" xfId="1504"/>
    <cellStyle name="Normal 59 6" xfId="1505"/>
    <cellStyle name="Normal 59 7" xfId="1506"/>
    <cellStyle name="Normal 59 8" xfId="1507"/>
    <cellStyle name="Normal 59 9" xfId="1508"/>
    <cellStyle name="Normal 6" xfId="1657"/>
    <cellStyle name="Normal 60" xfId="1509"/>
    <cellStyle name="Normal 60 10" xfId="1510"/>
    <cellStyle name="Normal 60 2" xfId="1511"/>
    <cellStyle name="Normal 60 3" xfId="1512"/>
    <cellStyle name="Normal 60 4" xfId="1513"/>
    <cellStyle name="Normal 60 5" xfId="1514"/>
    <cellStyle name="Normal 60 6" xfId="1515"/>
    <cellStyle name="Normal 60 7" xfId="1516"/>
    <cellStyle name="Normal 60 8" xfId="1517"/>
    <cellStyle name="Normal 60 9" xfId="1518"/>
    <cellStyle name="Normal 61" xfId="1519"/>
    <cellStyle name="Normal 61 2" xfId="1520"/>
    <cellStyle name="Normal 62" xfId="1521"/>
    <cellStyle name="Normal 62 2" xfId="1522"/>
    <cellStyle name="Normal 63" xfId="1523"/>
    <cellStyle name="Normal 63 2" xfId="1524"/>
    <cellStyle name="Normal 64" xfId="1525"/>
    <cellStyle name="Normal 64 2" xfId="1526"/>
    <cellStyle name="Normal 65" xfId="1527"/>
    <cellStyle name="Normal 65 2" xfId="1528"/>
    <cellStyle name="Normal 66" xfId="1529"/>
    <cellStyle name="Normal 66 2" xfId="1530"/>
    <cellStyle name="Normal 67" xfId="1531"/>
    <cellStyle name="Normal 67 2" xfId="1532"/>
    <cellStyle name="Normal 68" xfId="1533"/>
    <cellStyle name="Normal 68 2" xfId="1534"/>
    <cellStyle name="Normal 7" xfId="1535"/>
    <cellStyle name="Normal 7 10" xfId="1536"/>
    <cellStyle name="Normal 7 11" xfId="1537"/>
    <cellStyle name="Normal 7 12" xfId="1538"/>
    <cellStyle name="Normal 7 13" xfId="1539"/>
    <cellStyle name="Normal 7 14" xfId="1540"/>
    <cellStyle name="Normal 7 15" xfId="1541"/>
    <cellStyle name="Normal 7 16" xfId="1542"/>
    <cellStyle name="Normal 7 17" xfId="1543"/>
    <cellStyle name="Normal 7 18" xfId="1544"/>
    <cellStyle name="Normal 7 19" xfId="1545"/>
    <cellStyle name="Normal 7 2" xfId="1546"/>
    <cellStyle name="Normal 7 20" xfId="1547"/>
    <cellStyle name="Normal 7 21" xfId="1548"/>
    <cellStyle name="Normal 7 22" xfId="1549"/>
    <cellStyle name="Normal 7 23" xfId="1550"/>
    <cellStyle name="Normal 7 24" xfId="1551"/>
    <cellStyle name="Normal 7 25" xfId="1552"/>
    <cellStyle name="Normal 7 26" xfId="1553"/>
    <cellStyle name="Normal 7 27" xfId="1554"/>
    <cellStyle name="Normal 7 28" xfId="1555"/>
    <cellStyle name="Normal 7 29" xfId="1556"/>
    <cellStyle name="Normal 7 3" xfId="1557"/>
    <cellStyle name="Normal 7 30" xfId="1558"/>
    <cellStyle name="Normal 7 31" xfId="1559"/>
    <cellStyle name="Normal 7 32" xfId="1560"/>
    <cellStyle name="Normal 7 33" xfId="1561"/>
    <cellStyle name="Normal 7 34" xfId="1562"/>
    <cellStyle name="Normal 7 35" xfId="1563"/>
    <cellStyle name="Normal 7 36" xfId="1564"/>
    <cellStyle name="Normal 7 4" xfId="1565"/>
    <cellStyle name="Normal 7 5" xfId="1566"/>
    <cellStyle name="Normal 7 6" xfId="1567"/>
    <cellStyle name="Normal 7 7" xfId="1568"/>
    <cellStyle name="Normal 7 8" xfId="1569"/>
    <cellStyle name="Normal 7 9" xfId="1570"/>
    <cellStyle name="Normal 8" xfId="1571"/>
    <cellStyle name="Normal 8 10" xfId="1572"/>
    <cellStyle name="Normal 8 11" xfId="1573"/>
    <cellStyle name="Normal 8 12" xfId="1574"/>
    <cellStyle name="Normal 8 13" xfId="1575"/>
    <cellStyle name="Normal 8 14" xfId="1576"/>
    <cellStyle name="Normal 8 15" xfId="1577"/>
    <cellStyle name="Normal 8 16" xfId="1578"/>
    <cellStyle name="Normal 8 17" xfId="1579"/>
    <cellStyle name="Normal 8 18" xfId="1580"/>
    <cellStyle name="Normal 8 19" xfId="1581"/>
    <cellStyle name="Normal 8 2" xfId="1582"/>
    <cellStyle name="Normal 8 20" xfId="1583"/>
    <cellStyle name="Normal 8 21" xfId="1584"/>
    <cellStyle name="Normal 8 22" xfId="1585"/>
    <cellStyle name="Normal 8 23" xfId="1586"/>
    <cellStyle name="Normal 8 24" xfId="1587"/>
    <cellStyle name="Normal 8 25" xfId="1588"/>
    <cellStyle name="Normal 8 26" xfId="1589"/>
    <cellStyle name="Normal 8 27" xfId="1590"/>
    <cellStyle name="Normal 8 28" xfId="1591"/>
    <cellStyle name="Normal 8 29" xfId="1592"/>
    <cellStyle name="Normal 8 3" xfId="1593"/>
    <cellStyle name="Normal 8 30" xfId="1594"/>
    <cellStyle name="Normal 8 31" xfId="1595"/>
    <cellStyle name="Normal 8 32" xfId="1596"/>
    <cellStyle name="Normal 8 33" xfId="1597"/>
    <cellStyle name="Normal 8 34" xfId="1598"/>
    <cellStyle name="Normal 8 35" xfId="1599"/>
    <cellStyle name="Normal 8 36" xfId="1600"/>
    <cellStyle name="Normal 8 4" xfId="1601"/>
    <cellStyle name="Normal 8 5" xfId="1602"/>
    <cellStyle name="Normal 8 6" xfId="1603"/>
    <cellStyle name="Normal 8 7" xfId="1604"/>
    <cellStyle name="Normal 8 8" xfId="1605"/>
    <cellStyle name="Normal 8 9" xfId="1606"/>
    <cellStyle name="Normal 9" xfId="1607"/>
    <cellStyle name="Normal 9 10" xfId="1608"/>
    <cellStyle name="Normal 9 11" xfId="1609"/>
    <cellStyle name="Normal 9 12" xfId="1610"/>
    <cellStyle name="Normal 9 13" xfId="1611"/>
    <cellStyle name="Normal 9 14" xfId="1612"/>
    <cellStyle name="Normal 9 15" xfId="1613"/>
    <cellStyle name="Normal 9 16" xfId="1614"/>
    <cellStyle name="Normal 9 17" xfId="1615"/>
    <cellStyle name="Normal 9 18" xfId="1616"/>
    <cellStyle name="Normal 9 19" xfId="1617"/>
    <cellStyle name="Normal 9 2" xfId="1618"/>
    <cellStyle name="Normal 9 20" xfId="1619"/>
    <cellStyle name="Normal 9 21" xfId="1620"/>
    <cellStyle name="Normal 9 22" xfId="1621"/>
    <cellStyle name="Normal 9 23" xfId="1622"/>
    <cellStyle name="Normal 9 24" xfId="1623"/>
    <cellStyle name="Normal 9 25" xfId="1624"/>
    <cellStyle name="Normal 9 26" xfId="1625"/>
    <cellStyle name="Normal 9 27" xfId="1626"/>
    <cellStyle name="Normal 9 28" xfId="1627"/>
    <cellStyle name="Normal 9 29" xfId="1628"/>
    <cellStyle name="Normal 9 3" xfId="1629"/>
    <cellStyle name="Normal 9 30" xfId="1630"/>
    <cellStyle name="Normal 9 31" xfId="1631"/>
    <cellStyle name="Normal 9 32" xfId="1632"/>
    <cellStyle name="Normal 9 33" xfId="1633"/>
    <cellStyle name="Normal 9 34" xfId="1634"/>
    <cellStyle name="Normal 9 35" xfId="1635"/>
    <cellStyle name="Normal 9 36" xfId="1636"/>
    <cellStyle name="Normal 9 4" xfId="1637"/>
    <cellStyle name="Normal 9 5" xfId="1638"/>
    <cellStyle name="Normal 9 6" xfId="1639"/>
    <cellStyle name="Normal 9 7" xfId="1640"/>
    <cellStyle name="Normal 9 8" xfId="1641"/>
    <cellStyle name="Normal 9 9" xfId="1642"/>
    <cellStyle name="Normal_Area Stats KPPK 2 2" xfId="1659"/>
    <cellStyle name="Normal_for 7-14" xfId="1643"/>
    <cellStyle name="Normal_for 7-15" xfId="1644"/>
    <cellStyle name="Normal_for 7-5" xfId="1645"/>
    <cellStyle name="Note" xfId="1646" builtinId="10" customBuiltin="1"/>
    <cellStyle name="Output" xfId="1647" builtinId="21" customBuiltin="1"/>
    <cellStyle name="Percent 2" xfId="1648"/>
    <cellStyle name="Title" xfId="1649" builtinId="15" customBuiltin="1"/>
    <cellStyle name="Total" xfId="1650" builtinId="25" customBuiltin="1"/>
    <cellStyle name="Warning Text" xfId="165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hamad%20Muslimat/AppData/Local/Temp/Temp1_ANNUAL%20DATABASE.zip/FORESTRY%20AND%20TIMBER_FDPM%20FD-SABAH%20FD-SARAWAK%202301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hamad%20Muslimat/AppData/Local/Temp/Temp1_ANNUAL%20DATABASE.zip/3%20-%20RUBBER%20-%202201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6"/>
      <sheetName val="7.7"/>
      <sheetName val="7.8"/>
      <sheetName val="7.9"/>
      <sheetName val="7.10"/>
      <sheetName val="7.11"/>
      <sheetName val="7.12"/>
      <sheetName val="7.13"/>
    </sheetNames>
    <sheetDataSet>
      <sheetData sheetId="0"/>
      <sheetData sheetId="1"/>
      <sheetData sheetId="2">
        <row r="2">
          <cell r="A2" t="str">
            <v>TABLE 7-3</v>
          </cell>
        </row>
        <row r="3">
          <cell r="A3" t="str">
            <v>MALAYSIA : DISTRIBUTION AND EXTENT OF MAJOR FOREST TYPE 2010</v>
          </cell>
        </row>
        <row r="4">
          <cell r="A4" t="str">
            <v xml:space="preserve">          (Million Hectares)</v>
          </cell>
        </row>
        <row r="6">
          <cell r="A6" t="str">
            <v>Region</v>
          </cell>
          <cell r="B6" t="str">
            <v>Inland</v>
          </cell>
          <cell r="Z6" t="str">
            <v>Swamp</v>
          </cell>
          <cell r="AX6" t="str">
            <v>Mangrove</v>
          </cell>
          <cell r="BV6" t="str">
            <v>Others *</v>
          </cell>
          <cell r="CT6" t="str">
            <v>Total Forested Land</v>
          </cell>
        </row>
        <row r="7">
          <cell r="B7">
            <v>1990</v>
          </cell>
          <cell r="C7">
            <v>1991</v>
          </cell>
          <cell r="D7">
            <v>1992</v>
          </cell>
          <cell r="E7">
            <v>1993</v>
          </cell>
          <cell r="F7">
            <v>1994</v>
          </cell>
          <cell r="G7">
            <v>1995</v>
          </cell>
          <cell r="H7">
            <v>1996</v>
          </cell>
          <cell r="I7">
            <v>1997</v>
          </cell>
          <cell r="J7">
            <v>1998</v>
          </cell>
          <cell r="K7">
            <v>1999</v>
          </cell>
          <cell r="L7">
            <v>2000</v>
          </cell>
          <cell r="M7">
            <v>2001</v>
          </cell>
          <cell r="N7">
            <v>2002</v>
          </cell>
          <cell r="O7">
            <v>2003</v>
          </cell>
          <cell r="P7">
            <v>2004</v>
          </cell>
          <cell r="Q7">
            <v>2005</v>
          </cell>
          <cell r="R7">
            <v>2006</v>
          </cell>
          <cell r="S7">
            <v>2007</v>
          </cell>
          <cell r="T7">
            <v>2008</v>
          </cell>
          <cell r="U7">
            <v>2009</v>
          </cell>
          <cell r="V7">
            <v>2010</v>
          </cell>
          <cell r="W7">
            <v>2011</v>
          </cell>
          <cell r="X7">
            <v>2012</v>
          </cell>
          <cell r="Y7">
            <v>2013</v>
          </cell>
          <cell r="Z7">
            <v>1990</v>
          </cell>
          <cell r="AA7">
            <v>1991</v>
          </cell>
          <cell r="AB7">
            <v>1992</v>
          </cell>
          <cell r="AC7">
            <v>1993</v>
          </cell>
          <cell r="AD7">
            <v>1994</v>
          </cell>
          <cell r="AE7">
            <v>1995</v>
          </cell>
          <cell r="AF7">
            <v>1996</v>
          </cell>
          <cell r="AG7">
            <v>1997</v>
          </cell>
          <cell r="AH7">
            <v>1998</v>
          </cell>
          <cell r="AI7">
            <v>1999</v>
          </cell>
          <cell r="AJ7">
            <v>2000</v>
          </cell>
          <cell r="AK7">
            <v>2001</v>
          </cell>
          <cell r="AL7">
            <v>2002</v>
          </cell>
          <cell r="AM7">
            <v>2003</v>
          </cell>
          <cell r="AN7">
            <v>2004</v>
          </cell>
          <cell r="AO7">
            <v>2005</v>
          </cell>
          <cell r="AP7">
            <v>2006</v>
          </cell>
          <cell r="AQ7">
            <v>2007</v>
          </cell>
          <cell r="AR7">
            <v>2008</v>
          </cell>
          <cell r="AS7">
            <v>2009</v>
          </cell>
          <cell r="AT7">
            <v>2010</v>
          </cell>
          <cell r="AU7">
            <v>2011</v>
          </cell>
          <cell r="AV7">
            <v>2012</v>
          </cell>
          <cell r="AW7">
            <v>2013</v>
          </cell>
          <cell r="AX7">
            <v>1990</v>
          </cell>
          <cell r="AY7">
            <v>1991</v>
          </cell>
          <cell r="AZ7">
            <v>1992</v>
          </cell>
          <cell r="BA7">
            <v>1993</v>
          </cell>
          <cell r="BB7">
            <v>1994</v>
          </cell>
          <cell r="BC7">
            <v>1995</v>
          </cell>
          <cell r="BD7">
            <v>1996</v>
          </cell>
          <cell r="BE7">
            <v>1997</v>
          </cell>
          <cell r="BF7">
            <v>1998</v>
          </cell>
          <cell r="BG7">
            <v>1999</v>
          </cell>
          <cell r="BH7">
            <v>2000</v>
          </cell>
          <cell r="BI7">
            <v>2001</v>
          </cell>
          <cell r="BJ7">
            <v>2002</v>
          </cell>
          <cell r="BK7">
            <v>2003</v>
          </cell>
          <cell r="BL7">
            <v>2004</v>
          </cell>
          <cell r="BM7">
            <v>2005</v>
          </cell>
          <cell r="BN7">
            <v>2006</v>
          </cell>
          <cell r="BO7">
            <v>2007</v>
          </cell>
          <cell r="BP7">
            <v>2008</v>
          </cell>
          <cell r="BQ7">
            <v>2009</v>
          </cell>
          <cell r="BR7">
            <v>2010</v>
          </cell>
          <cell r="BS7">
            <v>2011</v>
          </cell>
          <cell r="BT7">
            <v>2012</v>
          </cell>
          <cell r="BU7">
            <v>2013</v>
          </cell>
          <cell r="BV7">
            <v>1990</v>
          </cell>
          <cell r="BW7">
            <v>1991</v>
          </cell>
          <cell r="BX7">
            <v>1992</v>
          </cell>
          <cell r="BY7">
            <v>1993</v>
          </cell>
          <cell r="BZ7">
            <v>1994</v>
          </cell>
          <cell r="CA7">
            <v>1995</v>
          </cell>
          <cell r="CB7">
            <v>1996</v>
          </cell>
          <cell r="CC7">
            <v>1997</v>
          </cell>
          <cell r="CD7">
            <v>1998</v>
          </cell>
          <cell r="CE7">
            <v>1999</v>
          </cell>
          <cell r="CF7">
            <v>2000</v>
          </cell>
          <cell r="CG7">
            <v>2001</v>
          </cell>
          <cell r="CH7">
            <v>2002</v>
          </cell>
          <cell r="CI7">
            <v>2003</v>
          </cell>
          <cell r="CJ7">
            <v>2004</v>
          </cell>
          <cell r="CK7">
            <v>2005</v>
          </cell>
          <cell r="CL7">
            <v>2006</v>
          </cell>
          <cell r="CM7">
            <v>2007</v>
          </cell>
          <cell r="CN7">
            <v>2008</v>
          </cell>
          <cell r="CO7">
            <v>2009</v>
          </cell>
          <cell r="CP7">
            <v>2010</v>
          </cell>
          <cell r="CQ7">
            <v>2011</v>
          </cell>
          <cell r="CR7">
            <v>2012</v>
          </cell>
          <cell r="CS7">
            <v>2013</v>
          </cell>
          <cell r="CT7">
            <v>1990</v>
          </cell>
          <cell r="CU7">
            <v>1991</v>
          </cell>
          <cell r="CV7">
            <v>1992</v>
          </cell>
          <cell r="CW7">
            <v>1993</v>
          </cell>
          <cell r="CX7">
            <v>1994</v>
          </cell>
          <cell r="CY7">
            <v>1995</v>
          </cell>
          <cell r="CZ7">
            <v>1996</v>
          </cell>
          <cell r="DA7">
            <v>1997</v>
          </cell>
          <cell r="DB7">
            <v>1998</v>
          </cell>
          <cell r="DC7">
            <v>1999</v>
          </cell>
          <cell r="DD7">
            <v>2000</v>
          </cell>
          <cell r="DE7">
            <v>2001</v>
          </cell>
          <cell r="DF7">
            <v>2002</v>
          </cell>
          <cell r="DG7">
            <v>2003</v>
          </cell>
          <cell r="DH7">
            <v>2004</v>
          </cell>
          <cell r="DI7">
            <v>2005</v>
          </cell>
          <cell r="DJ7">
            <v>2006</v>
          </cell>
          <cell r="DK7">
            <v>2007</v>
          </cell>
          <cell r="DL7">
            <v>2008</v>
          </cell>
          <cell r="DM7">
            <v>2009</v>
          </cell>
          <cell r="DN7">
            <v>2010</v>
          </cell>
          <cell r="DO7">
            <v>2011</v>
          </cell>
        </row>
        <row r="8">
          <cell r="A8" t="str">
            <v>Peninsular Malaysia</v>
          </cell>
          <cell r="V8">
            <v>4.47</v>
          </cell>
          <cell r="W8">
            <v>4.38</v>
          </cell>
          <cell r="X8">
            <v>4.38</v>
          </cell>
          <cell r="AT8">
            <v>0.24</v>
          </cell>
          <cell r="AU8">
            <v>0.24</v>
          </cell>
          <cell r="AV8">
            <v>0.24</v>
          </cell>
          <cell r="BR8">
            <v>0.1</v>
          </cell>
          <cell r="BS8">
            <v>0.1</v>
          </cell>
          <cell r="BT8">
            <v>0.1</v>
          </cell>
          <cell r="CP8">
            <v>1.05</v>
          </cell>
          <cell r="CQ8">
            <v>0.19</v>
          </cell>
          <cell r="CR8">
            <v>0.19</v>
          </cell>
          <cell r="DN8">
            <v>5.8599999999999994</v>
          </cell>
          <cell r="DO8">
            <v>4.91</v>
          </cell>
        </row>
        <row r="9">
          <cell r="A9" t="str">
            <v>Sabah</v>
          </cell>
          <cell r="V9">
            <v>3.63</v>
          </cell>
          <cell r="W9">
            <v>4.99</v>
          </cell>
          <cell r="X9">
            <v>4.99</v>
          </cell>
          <cell r="AT9">
            <v>0.12</v>
          </cell>
          <cell r="AU9">
            <v>0.12</v>
          </cell>
          <cell r="AV9">
            <v>0.12</v>
          </cell>
          <cell r="BR9">
            <v>0.34</v>
          </cell>
          <cell r="BS9">
            <v>0.33</v>
          </cell>
          <cell r="BT9">
            <v>0.33</v>
          </cell>
          <cell r="CP9">
            <v>0.21</v>
          </cell>
          <cell r="CQ9">
            <v>0.11</v>
          </cell>
          <cell r="CR9">
            <v>0.11</v>
          </cell>
          <cell r="DN9">
            <v>4.3</v>
          </cell>
          <cell r="DO9">
            <v>5.5500000000000007</v>
          </cell>
        </row>
        <row r="10">
          <cell r="A10" t="str">
            <v>Sarawak</v>
          </cell>
          <cell r="V10">
            <v>6.87</v>
          </cell>
          <cell r="W10">
            <v>6.86</v>
          </cell>
          <cell r="X10">
            <v>6.86</v>
          </cell>
          <cell r="AT10">
            <v>0.84</v>
          </cell>
          <cell r="AU10">
            <v>0.84</v>
          </cell>
          <cell r="AV10">
            <v>0.84</v>
          </cell>
          <cell r="BR10">
            <v>0.12</v>
          </cell>
          <cell r="BS10">
            <v>0.12</v>
          </cell>
          <cell r="BT10">
            <v>0.12</v>
          </cell>
          <cell r="CP10">
            <v>0</v>
          </cell>
          <cell r="CQ10">
            <v>0</v>
          </cell>
          <cell r="CR10">
            <v>0</v>
          </cell>
          <cell r="DN10">
            <v>7.83</v>
          </cell>
          <cell r="DO10">
            <v>7.82</v>
          </cell>
        </row>
        <row r="11">
          <cell r="A11" t="str">
            <v>Total</v>
          </cell>
          <cell r="V11">
            <v>14.969999999999999</v>
          </cell>
          <cell r="W11">
            <v>16.23</v>
          </cell>
          <cell r="X11">
            <v>16.23</v>
          </cell>
          <cell r="AT11">
            <v>1.2</v>
          </cell>
          <cell r="AU11">
            <v>1.2</v>
          </cell>
          <cell r="AV11">
            <v>1.2</v>
          </cell>
          <cell r="BR11">
            <v>0.56000000000000005</v>
          </cell>
          <cell r="BS11">
            <v>0.55000000000000004</v>
          </cell>
          <cell r="BT11">
            <v>0.55000000000000004</v>
          </cell>
          <cell r="CP11">
            <v>1.26</v>
          </cell>
          <cell r="CQ11">
            <v>0.3</v>
          </cell>
          <cell r="CR11">
            <v>0.3</v>
          </cell>
          <cell r="DN11">
            <v>17.990000000000002</v>
          </cell>
          <cell r="DO11">
            <v>18.28</v>
          </cell>
        </row>
        <row r="13">
          <cell r="A13" t="str">
            <v xml:space="preserve">Note : </v>
          </cell>
        </row>
        <row r="14">
          <cell r="A14" t="str">
            <v xml:space="preserve">         * Forest Plantation, Stateland and Wildlife Reserve</v>
          </cell>
        </row>
      </sheetData>
      <sheetData sheetId="3">
        <row r="1">
          <cell r="A1" t="str">
            <v>TABLE 7- 6</v>
          </cell>
        </row>
        <row r="2">
          <cell r="A2" t="str">
            <v>MALAYSIA : PRODUCTION OF LOGS</v>
          </cell>
        </row>
        <row r="3">
          <cell r="A3" t="str">
            <v>('000 Cubic Metres)</v>
          </cell>
        </row>
        <row r="5">
          <cell r="A5" t="str">
            <v>Year</v>
          </cell>
          <cell r="B5" t="str">
            <v>Peninsular
Malaysia</v>
          </cell>
          <cell r="C5" t="str">
            <v>%</v>
          </cell>
          <cell r="D5" t="str">
            <v>Sabah</v>
          </cell>
          <cell r="E5" t="str">
            <v>%</v>
          </cell>
          <cell r="F5" t="str">
            <v>Sarawak</v>
          </cell>
          <cell r="G5" t="str">
            <v>%</v>
          </cell>
          <cell r="H5" t="str">
            <v>Total</v>
          </cell>
        </row>
        <row r="6">
          <cell r="A6" t="str">
            <v>1990</v>
          </cell>
          <cell r="B6">
            <v>12818</v>
          </cell>
          <cell r="C6">
            <v>31.965884436020847</v>
          </cell>
          <cell r="D6">
            <v>8443</v>
          </cell>
          <cell r="E6">
            <v>21.055387914910597</v>
          </cell>
          <cell r="F6">
            <v>18838</v>
          </cell>
          <cell r="G6">
            <v>46.97872764906856</v>
          </cell>
          <cell r="H6">
            <v>40099</v>
          </cell>
        </row>
        <row r="7">
          <cell r="A7">
            <v>1991</v>
          </cell>
        </row>
        <row r="8">
          <cell r="A8" t="str">
            <v>1992</v>
          </cell>
          <cell r="B8">
            <v>13031</v>
          </cell>
          <cell r="C8">
            <v>29.94806030520316</v>
          </cell>
          <cell r="D8">
            <v>11633</v>
          </cell>
          <cell r="E8">
            <v>26.735153520867804</v>
          </cell>
          <cell r="F8">
            <v>18848</v>
          </cell>
          <cell r="G8">
            <v>43.316786173929032</v>
          </cell>
          <cell r="H8">
            <v>43512</v>
          </cell>
        </row>
        <row r="9">
          <cell r="A9">
            <v>1993</v>
          </cell>
        </row>
        <row r="10">
          <cell r="A10">
            <v>1994</v>
          </cell>
        </row>
        <row r="11">
          <cell r="A11" t="str">
            <v>1995</v>
          </cell>
          <cell r="B11">
            <v>9030</v>
          </cell>
          <cell r="C11">
            <v>28.358771433955155</v>
          </cell>
          <cell r="D11">
            <v>6520</v>
          </cell>
          <cell r="E11">
            <v>20.476100747440487</v>
          </cell>
          <cell r="F11">
            <v>16292</v>
          </cell>
          <cell r="G11">
            <v>51.165127818604361</v>
          </cell>
          <cell r="H11">
            <v>31842</v>
          </cell>
        </row>
        <row r="12">
          <cell r="A12" t="str">
            <v>1996</v>
          </cell>
          <cell r="B12">
            <v>8418</v>
          </cell>
          <cell r="C12">
            <v>27.972353293015217</v>
          </cell>
          <cell r="D12">
            <v>5638</v>
          </cell>
          <cell r="E12">
            <v>18.734631488004254</v>
          </cell>
          <cell r="F12">
            <v>16038</v>
          </cell>
          <cell r="G12">
            <v>53.293015218980536</v>
          </cell>
          <cell r="H12">
            <v>30094</v>
          </cell>
        </row>
        <row r="13">
          <cell r="A13" t="str">
            <v>1997</v>
          </cell>
          <cell r="B13">
            <v>7379</v>
          </cell>
          <cell r="C13">
            <v>23.680241327300148</v>
          </cell>
          <cell r="D13">
            <v>6959</v>
          </cell>
          <cell r="E13">
            <v>22.33240268284073</v>
          </cell>
          <cell r="F13">
            <v>16823</v>
          </cell>
          <cell r="G13">
            <v>53.987355989859118</v>
          </cell>
          <cell r="H13">
            <v>31161</v>
          </cell>
        </row>
        <row r="14">
          <cell r="A14" t="str">
            <v>1998</v>
          </cell>
          <cell r="B14">
            <v>5100</v>
          </cell>
          <cell r="C14">
            <v>23.53266888150609</v>
          </cell>
          <cell r="D14">
            <v>5265</v>
          </cell>
          <cell r="E14">
            <v>24.294019933554818</v>
          </cell>
          <cell r="F14">
            <v>11307</v>
          </cell>
          <cell r="G14">
            <v>52.173311184939095</v>
          </cell>
          <cell r="H14">
            <v>21672</v>
          </cell>
        </row>
        <row r="15">
          <cell r="A15" t="str">
            <v>1999</v>
          </cell>
          <cell r="B15">
            <v>5300</v>
          </cell>
          <cell r="C15">
            <v>24.338721528288023</v>
          </cell>
          <cell r="D15">
            <v>3380</v>
          </cell>
          <cell r="E15">
            <v>15.521675238795005</v>
          </cell>
          <cell r="F15">
            <v>13096</v>
          </cell>
          <cell r="G15">
            <v>60.1</v>
          </cell>
          <cell r="H15">
            <v>21776</v>
          </cell>
        </row>
        <row r="16">
          <cell r="A16" t="str">
            <v>2000</v>
          </cell>
          <cell r="B16">
            <v>5072</v>
          </cell>
          <cell r="C16">
            <v>22</v>
          </cell>
          <cell r="D16">
            <v>3728</v>
          </cell>
          <cell r="E16">
            <v>16.2</v>
          </cell>
          <cell r="F16">
            <v>14274</v>
          </cell>
          <cell r="G16">
            <v>61.9</v>
          </cell>
          <cell r="H16">
            <v>23075</v>
          </cell>
        </row>
        <row r="17">
          <cell r="A17" t="str">
            <v>2001</v>
          </cell>
          <cell r="B17">
            <v>4155</v>
          </cell>
          <cell r="C17">
            <v>21.958566747701088</v>
          </cell>
          <cell r="D17">
            <v>2588</v>
          </cell>
          <cell r="E17">
            <v>13.67720114152838</v>
          </cell>
          <cell r="F17">
            <v>12179</v>
          </cell>
          <cell r="G17">
            <v>64.36423211077053</v>
          </cell>
          <cell r="H17">
            <v>18922</v>
          </cell>
        </row>
        <row r="18">
          <cell r="A18" t="str">
            <v>2002</v>
          </cell>
          <cell r="B18">
            <v>4510</v>
          </cell>
          <cell r="C18">
            <v>21.268568733789202</v>
          </cell>
          <cell r="D18">
            <v>4436</v>
          </cell>
          <cell r="E18">
            <v>20.9195944352747</v>
          </cell>
          <cell r="F18">
            <v>12259</v>
          </cell>
          <cell r="G18">
            <v>57.811836830936102</v>
          </cell>
          <cell r="H18">
            <v>21205</v>
          </cell>
        </row>
        <row r="19">
          <cell r="A19" t="str">
            <v>2003</v>
          </cell>
          <cell r="B19">
            <v>4419</v>
          </cell>
          <cell r="C19">
            <v>20.526755852842811</v>
          </cell>
          <cell r="D19">
            <v>4959</v>
          </cell>
          <cell r="E19">
            <v>23.035117056856187</v>
          </cell>
          <cell r="F19">
            <v>12150</v>
          </cell>
          <cell r="G19">
            <v>56.438127090301002</v>
          </cell>
          <cell r="H19">
            <v>21528</v>
          </cell>
        </row>
        <row r="20">
          <cell r="A20" t="str">
            <v>2004</v>
          </cell>
          <cell r="B20">
            <v>4572</v>
          </cell>
          <cell r="C20">
            <v>20.745042878533511</v>
          </cell>
          <cell r="D20">
            <v>5416</v>
          </cell>
          <cell r="E20">
            <v>24.574617723127183</v>
          </cell>
          <cell r="F20">
            <v>12051</v>
          </cell>
          <cell r="G20">
            <v>54.680339398339306</v>
          </cell>
          <cell r="H20">
            <v>22039</v>
          </cell>
        </row>
        <row r="21">
          <cell r="A21">
            <v>2005</v>
          </cell>
          <cell r="B21">
            <v>4405</v>
          </cell>
          <cell r="C21">
            <v>19.697714975629388</v>
          </cell>
          <cell r="D21">
            <v>5958</v>
          </cell>
          <cell r="E21">
            <v>26.642221526628806</v>
          </cell>
          <cell r="F21">
            <v>12000</v>
          </cell>
          <cell r="G21">
            <v>53.660063497741803</v>
          </cell>
          <cell r="H21">
            <v>22363</v>
          </cell>
        </row>
        <row r="22">
          <cell r="A22">
            <v>2006</v>
          </cell>
          <cell r="B22">
            <v>4693</v>
          </cell>
          <cell r="C22">
            <v>21.43607545790892</v>
          </cell>
          <cell r="D22">
            <v>5336</v>
          </cell>
          <cell r="E22">
            <v>24.373087288174304</v>
          </cell>
          <cell r="F22">
            <v>11864</v>
          </cell>
          <cell r="G22">
            <v>54.190837253916783</v>
          </cell>
          <cell r="H22">
            <v>21893</v>
          </cell>
        </row>
        <row r="23">
          <cell r="A23">
            <v>2007</v>
          </cell>
          <cell r="B23">
            <v>4220</v>
          </cell>
          <cell r="C23">
            <v>19.137454083715024</v>
          </cell>
          <cell r="D23">
            <v>5941</v>
          </cell>
          <cell r="E23">
            <v>26.942088794158998</v>
          </cell>
          <cell r="F23">
            <v>11890</v>
          </cell>
          <cell r="G23">
            <v>53.920457122125974</v>
          </cell>
          <cell r="H23">
            <v>22051</v>
          </cell>
        </row>
        <row r="24">
          <cell r="A24">
            <v>2008</v>
          </cell>
          <cell r="B24">
            <v>4029</v>
          </cell>
          <cell r="C24">
            <v>19.886475814412634</v>
          </cell>
          <cell r="D24">
            <v>4718</v>
          </cell>
          <cell r="E24">
            <v>23.287265547877592</v>
          </cell>
          <cell r="F24">
            <v>11513</v>
          </cell>
          <cell r="G24">
            <v>56.82625863770977</v>
          </cell>
          <cell r="H24">
            <v>20260</v>
          </cell>
        </row>
        <row r="25">
          <cell r="A25">
            <v>2009</v>
          </cell>
          <cell r="B25">
            <v>3687</v>
          </cell>
          <cell r="C25">
            <v>20.139837220735238</v>
          </cell>
          <cell r="D25">
            <v>4252</v>
          </cell>
          <cell r="E25">
            <v>23.226088381493419</v>
          </cell>
          <cell r="F25">
            <v>10368</v>
          </cell>
          <cell r="G25">
            <v>56.634074397771336</v>
          </cell>
          <cell r="H25">
            <v>18307</v>
          </cell>
        </row>
        <row r="26">
          <cell r="A26">
            <v>2010</v>
          </cell>
          <cell r="B26">
            <v>4162</v>
          </cell>
          <cell r="C26">
            <v>23.385963926504466</v>
          </cell>
          <cell r="D26">
            <v>3484</v>
          </cell>
          <cell r="E26">
            <v>19.576333089846603</v>
          </cell>
          <cell r="F26">
            <v>10151</v>
          </cell>
          <cell r="G26">
            <v>57.037702983648927</v>
          </cell>
          <cell r="H26">
            <v>17797</v>
          </cell>
        </row>
        <row r="27">
          <cell r="A27">
            <v>2011</v>
          </cell>
          <cell r="B27">
            <v>4172</v>
          </cell>
          <cell r="C27">
            <v>26.099468251485767</v>
          </cell>
          <cell r="D27">
            <v>2212</v>
          </cell>
          <cell r="E27">
            <v>13.837973099781046</v>
          </cell>
          <cell r="F27">
            <v>9601</v>
          </cell>
          <cell r="G27">
            <v>60.062558648733187</v>
          </cell>
          <cell r="H27">
            <v>15985</v>
          </cell>
        </row>
        <row r="28">
          <cell r="A28">
            <v>2012</v>
          </cell>
          <cell r="B28">
            <v>4228</v>
          </cell>
          <cell r="C28">
            <v>27.404718693284934</v>
          </cell>
          <cell r="D28">
            <v>1741</v>
          </cell>
          <cell r="E28">
            <v>11.284677210267047</v>
          </cell>
          <cell r="F28">
            <v>9459</v>
          </cell>
          <cell r="G28">
            <v>61.310604096448017</v>
          </cell>
          <cell r="H28">
            <v>15428</v>
          </cell>
        </row>
        <row r="29">
          <cell r="A29">
            <v>2013</v>
          </cell>
        </row>
        <row r="30">
          <cell r="E30" t="str">
            <v xml:space="preserve">             Source : FDPM, FD-Sabah &amp; FD-Sarawak</v>
          </cell>
        </row>
      </sheetData>
      <sheetData sheetId="4"/>
      <sheetData sheetId="5">
        <row r="2">
          <cell r="A2" t="str">
            <v>TABLE 7-8</v>
          </cell>
        </row>
        <row r="3">
          <cell r="A3" t="str">
            <v>MALAYSIA : PRODUCTION OF PLYWOOD</v>
          </cell>
        </row>
        <row r="4">
          <cell r="A4" t="str">
            <v xml:space="preserve">                          (Cubic Metre)</v>
          </cell>
        </row>
        <row r="6">
          <cell r="A6" t="str">
            <v>Year</v>
          </cell>
          <cell r="B6" t="str">
            <v xml:space="preserve"> Peninsular 
Malaysia</v>
          </cell>
          <cell r="C6" t="str">
            <v>%</v>
          </cell>
          <cell r="D6" t="str">
            <v>Sabah</v>
          </cell>
          <cell r="E6" t="str">
            <v>%</v>
          </cell>
          <cell r="F6" t="str">
            <v>Sarawak</v>
          </cell>
          <cell r="G6" t="str">
            <v>%</v>
          </cell>
          <cell r="H6" t="str">
            <v>Total</v>
          </cell>
        </row>
        <row r="7">
          <cell r="A7" t="str">
            <v>1990</v>
          </cell>
          <cell r="B7">
            <v>1035133</v>
          </cell>
          <cell r="C7">
            <v>69.358061386393359</v>
          </cell>
          <cell r="D7">
            <v>176012</v>
          </cell>
          <cell r="E7">
            <v>11.793509723621861</v>
          </cell>
          <cell r="F7">
            <v>281303</v>
          </cell>
          <cell r="G7">
            <v>18.848428889984778</v>
          </cell>
          <cell r="H7">
            <v>1492448</v>
          </cell>
        </row>
        <row r="8">
          <cell r="A8">
            <v>1991</v>
          </cell>
        </row>
        <row r="9">
          <cell r="A9" t="str">
            <v>1992</v>
          </cell>
          <cell r="B9">
            <v>1106620</v>
          </cell>
          <cell r="C9">
            <v>53.645537674571472</v>
          </cell>
          <cell r="D9">
            <v>420724</v>
          </cell>
          <cell r="E9">
            <v>20.395406908059144</v>
          </cell>
          <cell r="F9">
            <v>535493</v>
          </cell>
          <cell r="G9">
            <v>25.959055417369381</v>
          </cell>
          <cell r="H9">
            <v>2062837</v>
          </cell>
        </row>
        <row r="10">
          <cell r="A10">
            <v>1993</v>
          </cell>
        </row>
        <row r="11">
          <cell r="A11">
            <v>1994</v>
          </cell>
        </row>
        <row r="12">
          <cell r="A12" t="str">
            <v>1995</v>
          </cell>
          <cell r="B12">
            <v>750734</v>
          </cell>
          <cell r="C12">
            <v>20.328138208832851</v>
          </cell>
          <cell r="D12">
            <v>1378142</v>
          </cell>
          <cell r="E12">
            <v>37.316893929670591</v>
          </cell>
          <cell r="F12">
            <v>1564202</v>
          </cell>
          <cell r="G12">
            <v>42.354967861496561</v>
          </cell>
          <cell r="H12">
            <v>3693078</v>
          </cell>
        </row>
        <row r="13">
          <cell r="A13" t="str">
            <v>1996</v>
          </cell>
          <cell r="B13">
            <v>818695</v>
          </cell>
          <cell r="C13">
            <v>22.147123588575511</v>
          </cell>
          <cell r="D13">
            <v>1670425</v>
          </cell>
          <cell r="E13">
            <v>45.187901380179731</v>
          </cell>
          <cell r="F13">
            <v>1207500</v>
          </cell>
          <cell r="G13">
            <v>32.664975031244758</v>
          </cell>
          <cell r="H13">
            <v>3696620</v>
          </cell>
        </row>
        <row r="14">
          <cell r="A14" t="str">
            <v>1997</v>
          </cell>
          <cell r="B14">
            <v>834589</v>
          </cell>
          <cell r="C14">
            <v>18.767862142321455</v>
          </cell>
          <cell r="D14">
            <v>1493506</v>
          </cell>
          <cell r="E14">
            <v>33.585291343080186</v>
          </cell>
          <cell r="F14">
            <v>2118810</v>
          </cell>
          <cell r="G14">
            <v>47.646846514598359</v>
          </cell>
          <cell r="H14">
            <v>4446905</v>
          </cell>
        </row>
        <row r="15">
          <cell r="A15" t="str">
            <v>1998</v>
          </cell>
          <cell r="B15">
            <v>548707</v>
          </cell>
          <cell r="C15">
            <v>14.055297296355763</v>
          </cell>
          <cell r="D15">
            <v>1054209</v>
          </cell>
          <cell r="E15">
            <v>27.003885329499916</v>
          </cell>
          <cell r="F15">
            <v>2301000</v>
          </cell>
          <cell r="G15">
            <v>58.940817374144316</v>
          </cell>
          <cell r="H15">
            <v>3903916</v>
          </cell>
        </row>
        <row r="16">
          <cell r="A16" t="str">
            <v>1999</v>
          </cell>
          <cell r="B16">
            <v>598969</v>
          </cell>
          <cell r="C16">
            <v>14.527853082089528</v>
          </cell>
          <cell r="D16">
            <v>912846</v>
          </cell>
          <cell r="E16">
            <v>22.140866346293546</v>
          </cell>
          <cell r="F16">
            <v>2611086</v>
          </cell>
          <cell r="G16">
            <v>63.331280571616929</v>
          </cell>
          <cell r="H16">
            <v>4122901</v>
          </cell>
        </row>
        <row r="17">
          <cell r="A17" t="str">
            <v>2000</v>
          </cell>
          <cell r="B17">
            <v>570774</v>
          </cell>
          <cell r="C17">
            <v>12.9</v>
          </cell>
          <cell r="D17">
            <v>1002687</v>
          </cell>
          <cell r="E17">
            <v>64.5</v>
          </cell>
          <cell r="F17">
            <v>2800721</v>
          </cell>
          <cell r="G17">
            <v>22.6</v>
          </cell>
          <cell r="H17">
            <v>4434382</v>
          </cell>
        </row>
        <row r="18">
          <cell r="A18" t="str">
            <v>2001</v>
          </cell>
          <cell r="B18">
            <v>533623</v>
          </cell>
          <cell r="C18">
            <v>12.159074674144692</v>
          </cell>
          <cell r="D18">
            <v>1105860</v>
          </cell>
          <cell r="E18">
            <v>25.19800368265545</v>
          </cell>
          <cell r="F18">
            <v>2749198</v>
          </cell>
          <cell r="G18">
            <v>62.642921643199855</v>
          </cell>
          <cell r="H18">
            <v>4388681</v>
          </cell>
        </row>
        <row r="19">
          <cell r="A19" t="str">
            <v>2002</v>
          </cell>
          <cell r="B19">
            <v>523336</v>
          </cell>
          <cell r="C19">
            <v>12.167294015349311</v>
          </cell>
          <cell r="D19">
            <v>1141187</v>
          </cell>
          <cell r="E19">
            <v>26.53201338240525</v>
          </cell>
          <cell r="F19">
            <v>2636647</v>
          </cell>
          <cell r="G19">
            <v>61.300692602245434</v>
          </cell>
          <cell r="H19">
            <v>4301170</v>
          </cell>
        </row>
        <row r="20">
          <cell r="A20" t="str">
            <v>2003</v>
          </cell>
          <cell r="B20">
            <v>504288</v>
          </cell>
          <cell r="C20">
            <v>10.705894666180647</v>
          </cell>
          <cell r="D20">
            <v>1200089</v>
          </cell>
          <cell r="E20">
            <v>25.477557316537506</v>
          </cell>
          <cell r="F20">
            <v>3006000</v>
          </cell>
          <cell r="G20">
            <v>63.816548017281846</v>
          </cell>
          <cell r="H20">
            <v>4710377</v>
          </cell>
        </row>
        <row r="21">
          <cell r="A21" t="str">
            <v>2004</v>
          </cell>
          <cell r="B21">
            <v>515812</v>
          </cell>
          <cell r="C21">
            <v>10.364801166424934</v>
          </cell>
          <cell r="D21">
            <v>1398762</v>
          </cell>
          <cell r="E21">
            <v>28.106926572376899</v>
          </cell>
          <cell r="F21">
            <v>3062000</v>
          </cell>
          <cell r="G21">
            <v>61.528272261198168</v>
          </cell>
          <cell r="H21">
            <v>4976574</v>
          </cell>
        </row>
        <row r="22">
          <cell r="A22">
            <v>2005</v>
          </cell>
          <cell r="B22">
            <v>492202</v>
          </cell>
          <cell r="C22">
            <v>9.4748979748979743</v>
          </cell>
          <cell r="D22">
            <v>1580536</v>
          </cell>
          <cell r="E22">
            <v>30.425348425348425</v>
          </cell>
          <cell r="F22">
            <v>3122062</v>
          </cell>
          <cell r="G22">
            <v>60.099753599753605</v>
          </cell>
          <cell r="H22">
            <v>5194800</v>
          </cell>
        </row>
        <row r="23">
          <cell r="A23">
            <v>2006</v>
          </cell>
          <cell r="B23">
            <v>458738</v>
          </cell>
          <cell r="C23">
            <v>8.4326202688545919</v>
          </cell>
          <cell r="D23">
            <v>1570479</v>
          </cell>
          <cell r="E23">
            <v>28.868881686737286</v>
          </cell>
          <cell r="F23">
            <v>3410824</v>
          </cell>
          <cell r="G23">
            <v>62.698498044408126</v>
          </cell>
          <cell r="H23">
            <v>5440041</v>
          </cell>
        </row>
        <row r="24">
          <cell r="A24">
            <v>2007</v>
          </cell>
          <cell r="B24">
            <v>473145</v>
          </cell>
          <cell r="C24">
            <v>8.6996229234866362</v>
          </cell>
          <cell r="D24">
            <v>1511895</v>
          </cell>
          <cell r="E24">
            <v>27.798912383951706</v>
          </cell>
          <cell r="F24">
            <v>3453644</v>
          </cell>
          <cell r="G24">
            <v>63.501464692561662</v>
          </cell>
          <cell r="H24">
            <v>5438684</v>
          </cell>
        </row>
        <row r="25">
          <cell r="A25">
            <v>2008</v>
          </cell>
          <cell r="B25">
            <v>467153</v>
          </cell>
          <cell r="C25">
            <v>9.657751417181931</v>
          </cell>
          <cell r="D25">
            <v>1245925.32</v>
          </cell>
          <cell r="E25">
            <v>25.757807452660803</v>
          </cell>
          <cell r="F25">
            <v>3124000</v>
          </cell>
          <cell r="G25">
            <v>64.584441130157259</v>
          </cell>
          <cell r="H25">
            <v>4837078.32</v>
          </cell>
        </row>
        <row r="26">
          <cell r="A26">
            <v>2009</v>
          </cell>
          <cell r="B26">
            <v>357490</v>
          </cell>
          <cell r="C26">
            <v>8.6021862436245797</v>
          </cell>
          <cell r="D26">
            <v>1034000</v>
          </cell>
          <cell r="E26">
            <v>24.880865411362038</v>
          </cell>
          <cell r="F26">
            <v>2764314</v>
          </cell>
          <cell r="G26">
            <v>66.51694834501339</v>
          </cell>
          <cell r="H26">
            <v>4155804</v>
          </cell>
        </row>
        <row r="27">
          <cell r="A27">
            <v>2010</v>
          </cell>
          <cell r="B27">
            <v>382884</v>
          </cell>
          <cell r="C27">
            <v>8.9461825728370954</v>
          </cell>
          <cell r="D27">
            <v>1021000</v>
          </cell>
          <cell r="E27">
            <v>23.855926094761536</v>
          </cell>
          <cell r="F27">
            <v>2875975</v>
          </cell>
          <cell r="G27">
            <v>67.197891332401369</v>
          </cell>
          <cell r="H27">
            <v>4279859</v>
          </cell>
        </row>
        <row r="28">
          <cell r="A28">
            <v>2011</v>
          </cell>
          <cell r="B28">
            <v>403262</v>
          </cell>
          <cell r="C28">
            <v>10.373528520502319</v>
          </cell>
          <cell r="D28">
            <v>776461</v>
          </cell>
          <cell r="E28">
            <v>19.973715174149191</v>
          </cell>
          <cell r="F28">
            <v>2707691</v>
          </cell>
          <cell r="G28">
            <v>69.65275630534849</v>
          </cell>
          <cell r="H28">
            <v>3887414</v>
          </cell>
        </row>
        <row r="29">
          <cell r="A29">
            <v>2012</v>
          </cell>
          <cell r="B29">
            <v>426650</v>
          </cell>
          <cell r="C29">
            <v>11.915434348512141</v>
          </cell>
          <cell r="D29">
            <v>714000</v>
          </cell>
          <cell r="E29">
            <v>19.940513593900551</v>
          </cell>
          <cell r="F29">
            <v>2440000</v>
          </cell>
          <cell r="G29">
            <v>68.144052057587317</v>
          </cell>
          <cell r="H29">
            <v>3580650</v>
          </cell>
        </row>
        <row r="30">
          <cell r="A30">
            <v>2013</v>
          </cell>
        </row>
        <row r="31">
          <cell r="E31" t="str">
            <v>Source : FDPM, FD-Sabah, FD-Sarawak &amp; STIDC</v>
          </cell>
        </row>
        <row r="33">
          <cell r="E33" t="str">
            <v xml:space="preserve"> </v>
          </cell>
        </row>
      </sheetData>
      <sheetData sheetId="6"/>
      <sheetData sheetId="7"/>
      <sheetData sheetId="8">
        <row r="13">
          <cell r="BF13" t="str">
            <v>/wcs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3-22"/>
      <sheetName val="3-23"/>
      <sheetName val="3-24"/>
      <sheetName val="3-25"/>
      <sheetName val="3-26"/>
      <sheetName val="3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Normal="100" zoomScaleSheetLayoutView="100" workbookViewId="0">
      <selection activeCell="B28" sqref="B28"/>
    </sheetView>
  </sheetViews>
  <sheetFormatPr defaultColWidth="9.140625" defaultRowHeight="12.75"/>
  <cols>
    <col min="1" max="2" width="18.42578125" style="124" customWidth="1"/>
    <col min="3" max="3" width="20.85546875" style="124" customWidth="1"/>
    <col min="4" max="4" width="17.7109375" style="124" customWidth="1"/>
    <col min="5" max="5" width="19.140625" style="124" customWidth="1"/>
    <col min="6" max="16384" width="9.140625" style="124"/>
  </cols>
  <sheetData>
    <row r="1" spans="1:6" s="5" customFormat="1" ht="18.75" customHeight="1"/>
    <row r="2" spans="1:6" s="5" customFormat="1" ht="18.75" customHeight="1">
      <c r="A2" s="145" t="s">
        <v>30</v>
      </c>
      <c r="B2" s="145"/>
      <c r="C2" s="145"/>
      <c r="D2" s="145"/>
      <c r="E2" s="145"/>
      <c r="F2" s="6"/>
    </row>
    <row r="3" spans="1:6" s="5" customFormat="1" ht="18.75" customHeight="1">
      <c r="A3" s="145" t="s">
        <v>118</v>
      </c>
      <c r="B3" s="145"/>
      <c r="C3" s="145"/>
      <c r="D3" s="145"/>
      <c r="E3" s="145"/>
      <c r="F3" s="6"/>
    </row>
    <row r="4" spans="1:6" s="5" customFormat="1" ht="18.75" customHeight="1">
      <c r="A4" s="145" t="s">
        <v>113</v>
      </c>
      <c r="B4" s="145"/>
      <c r="C4" s="145"/>
      <c r="D4" s="145"/>
      <c r="E4" s="145"/>
      <c r="F4" s="6"/>
    </row>
    <row r="5" spans="1:6" s="5" customFormat="1" ht="18.75" customHeight="1"/>
    <row r="6" spans="1:6" s="5" customFormat="1" ht="47.25" customHeight="1">
      <c r="A6" s="2" t="s">
        <v>116</v>
      </c>
      <c r="B6" s="2" t="s">
        <v>72</v>
      </c>
      <c r="C6" s="2" t="s">
        <v>0</v>
      </c>
      <c r="D6" s="2" t="s">
        <v>1</v>
      </c>
      <c r="E6" s="2" t="s">
        <v>73</v>
      </c>
    </row>
    <row r="7" spans="1:6" s="5" customFormat="1" ht="18.75" customHeight="1">
      <c r="A7" s="8">
        <v>2010</v>
      </c>
      <c r="B7" s="128">
        <v>5864256</v>
      </c>
      <c r="C7" s="129">
        <v>4435989</v>
      </c>
      <c r="D7" s="129">
        <v>7626790.9699999979</v>
      </c>
      <c r="E7" s="129">
        <f t="shared" ref="E7:E10" si="0">B7+C7+D7</f>
        <v>17927035.969999999</v>
      </c>
      <c r="F7" s="3"/>
    </row>
    <row r="8" spans="1:6" s="5" customFormat="1" ht="18.75" customHeight="1">
      <c r="A8" s="8">
        <v>2011</v>
      </c>
      <c r="B8" s="128">
        <v>5807005</v>
      </c>
      <c r="C8" s="129">
        <v>4435989</v>
      </c>
      <c r="D8" s="129">
        <v>7687630.5700000068</v>
      </c>
      <c r="E8" s="129">
        <f t="shared" si="0"/>
        <v>17930624.570000008</v>
      </c>
      <c r="F8" s="3"/>
    </row>
    <row r="9" spans="1:6" s="5" customFormat="1" ht="18.75" customHeight="1">
      <c r="A9" s="8">
        <v>2012</v>
      </c>
      <c r="B9" s="128">
        <v>5788523</v>
      </c>
      <c r="C9" s="129">
        <v>4429998</v>
      </c>
      <c r="D9" s="129">
        <v>7795000</v>
      </c>
      <c r="E9" s="129">
        <f t="shared" si="0"/>
        <v>18013521</v>
      </c>
      <c r="F9" s="3"/>
    </row>
    <row r="10" spans="1:6" s="5" customFormat="1" ht="18.75" customHeight="1">
      <c r="A10" s="8">
        <v>2013</v>
      </c>
      <c r="B10" s="128">
        <v>5831101</v>
      </c>
      <c r="C10" s="129">
        <v>4435990</v>
      </c>
      <c r="D10" s="129">
        <v>7795000</v>
      </c>
      <c r="E10" s="129">
        <f t="shared" si="0"/>
        <v>18062091</v>
      </c>
      <c r="F10" s="3"/>
    </row>
    <row r="11" spans="1:6" s="5" customFormat="1" ht="18.75" customHeight="1">
      <c r="A11" s="9">
        <v>2014</v>
      </c>
      <c r="B11" s="130">
        <v>5803211</v>
      </c>
      <c r="C11" s="131">
        <v>4435990</v>
      </c>
      <c r="D11" s="131">
        <v>8034000</v>
      </c>
      <c r="E11" s="131">
        <f t="shared" ref="E11" si="1">B11+C11+D11</f>
        <v>18273201</v>
      </c>
      <c r="F11" s="3"/>
    </row>
    <row r="12" spans="1:6" s="5" customFormat="1" ht="18.75" customHeight="1">
      <c r="A12" s="7" t="s">
        <v>117</v>
      </c>
      <c r="B12" s="7"/>
      <c r="F12" s="4"/>
    </row>
    <row r="13" spans="1:6" ht="12.75" customHeight="1">
      <c r="F13" s="1"/>
    </row>
    <row r="14" spans="1:6" ht="12.75" customHeight="1">
      <c r="F14" s="1"/>
    </row>
    <row r="15" spans="1:6" ht="12.75" customHeight="1">
      <c r="F15" s="1"/>
    </row>
    <row r="16" spans="1:6" ht="12.75" customHeight="1">
      <c r="D16" s="125"/>
      <c r="F16" s="1"/>
    </row>
    <row r="17" spans="4:4">
      <c r="D17" s="125"/>
    </row>
  </sheetData>
  <mergeCells count="3">
    <mergeCell ref="A2:E2"/>
    <mergeCell ref="A3:E3"/>
    <mergeCell ref="A4:E4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view="pageBreakPreview" zoomScaleNormal="100" zoomScaleSheetLayoutView="100" workbookViewId="0">
      <pane xSplit="2" ySplit="6" topLeftCell="E7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ColWidth="9.140625" defaultRowHeight="18" customHeight="1"/>
  <cols>
    <col min="1" max="1" width="7.85546875" style="72" customWidth="1"/>
    <col min="2" max="2" width="15.42578125" style="72" customWidth="1"/>
    <col min="3" max="3" width="9.85546875" style="72" customWidth="1"/>
    <col min="4" max="4" width="13.85546875" style="72" customWidth="1"/>
    <col min="5" max="5" width="9.85546875" style="72" customWidth="1"/>
    <col min="6" max="6" width="13.85546875" style="72" customWidth="1"/>
    <col min="7" max="7" width="9.85546875" style="72" customWidth="1"/>
    <col min="8" max="8" width="13.85546875" style="72" customWidth="1"/>
    <col min="9" max="9" width="9.85546875" style="72" customWidth="1"/>
    <col min="10" max="10" width="13.85546875" style="72" customWidth="1"/>
    <col min="11" max="11" width="9.85546875" style="72" customWidth="1"/>
    <col min="12" max="12" width="13.85546875" style="72" customWidth="1"/>
    <col min="13" max="13" width="9.85546875" style="72" customWidth="1"/>
    <col min="14" max="14" width="13.85546875" style="72" customWidth="1"/>
    <col min="15" max="15" width="10" style="72" customWidth="1"/>
    <col min="16" max="16" width="14" style="72" customWidth="1"/>
    <col min="17" max="17" width="10" style="72" customWidth="1"/>
    <col min="18" max="18" width="14" style="72" customWidth="1"/>
    <col min="19" max="19" width="9.85546875" style="72" customWidth="1"/>
    <col min="20" max="20" width="14" style="72" customWidth="1"/>
    <col min="21" max="21" width="9.85546875" style="72" bestFit="1" customWidth="1"/>
    <col min="22" max="22" width="14" style="72" bestFit="1" customWidth="1"/>
    <col min="23" max="23" width="9.85546875" style="72" bestFit="1" customWidth="1"/>
    <col min="24" max="24" width="14" style="72" bestFit="1" customWidth="1"/>
    <col min="25" max="16384" width="9.140625" style="72"/>
  </cols>
  <sheetData>
    <row r="1" spans="1:32" ht="18.75" customHeight="1"/>
    <row r="2" spans="1:32" ht="18.75" customHeight="1">
      <c r="A2" s="171" t="s">
        <v>33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44"/>
      <c r="Z2" s="144"/>
      <c r="AA2" s="144"/>
      <c r="AB2" s="144"/>
      <c r="AC2" s="144"/>
      <c r="AD2" s="144"/>
      <c r="AE2" s="144"/>
      <c r="AF2" s="144"/>
    </row>
    <row r="3" spans="1:32" ht="18.75" customHeight="1">
      <c r="A3" s="171" t="s">
        <v>97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44"/>
      <c r="Z3" s="144"/>
      <c r="AA3" s="144"/>
      <c r="AB3" s="144"/>
      <c r="AC3" s="144"/>
      <c r="AD3" s="144"/>
      <c r="AE3" s="144"/>
      <c r="AF3" s="144"/>
    </row>
    <row r="4" spans="1:32" ht="18.75" customHeight="1">
      <c r="A4" s="144"/>
      <c r="B4" s="144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44"/>
      <c r="Z4" s="144"/>
      <c r="AA4" s="144"/>
      <c r="AB4" s="144"/>
      <c r="AC4" s="144"/>
      <c r="AD4" s="144"/>
      <c r="AE4" s="144"/>
      <c r="AF4" s="144"/>
    </row>
    <row r="5" spans="1:32" s="73" customFormat="1" ht="18.75" customHeight="1">
      <c r="A5" s="169" t="s">
        <v>28</v>
      </c>
      <c r="B5" s="177" t="s">
        <v>15</v>
      </c>
      <c r="C5" s="172">
        <v>2010</v>
      </c>
      <c r="D5" s="173"/>
      <c r="E5" s="172">
        <v>2011</v>
      </c>
      <c r="F5" s="173"/>
      <c r="G5" s="172">
        <v>2012</v>
      </c>
      <c r="H5" s="173"/>
      <c r="I5" s="172">
        <v>2013</v>
      </c>
      <c r="J5" s="173"/>
      <c r="K5" s="172">
        <v>2014</v>
      </c>
      <c r="L5" s="173"/>
      <c r="M5" s="172">
        <v>2015</v>
      </c>
      <c r="N5" s="173"/>
      <c r="O5" s="172">
        <v>2016</v>
      </c>
      <c r="P5" s="173"/>
      <c r="Q5" s="172">
        <v>2017</v>
      </c>
      <c r="R5" s="173"/>
      <c r="S5" s="172">
        <v>2018</v>
      </c>
      <c r="T5" s="173"/>
      <c r="U5" s="172" t="s">
        <v>126</v>
      </c>
      <c r="V5" s="173"/>
      <c r="W5" s="172" t="s">
        <v>125</v>
      </c>
      <c r="X5" s="173"/>
    </row>
    <row r="6" spans="1:32" s="73" customFormat="1" ht="30" customHeight="1">
      <c r="A6" s="176"/>
      <c r="B6" s="178"/>
      <c r="C6" s="77" t="s">
        <v>29</v>
      </c>
      <c r="D6" s="77" t="s">
        <v>27</v>
      </c>
      <c r="E6" s="77" t="s">
        <v>29</v>
      </c>
      <c r="F6" s="77" t="s">
        <v>27</v>
      </c>
      <c r="G6" s="77" t="s">
        <v>29</v>
      </c>
      <c r="H6" s="77" t="s">
        <v>27</v>
      </c>
      <c r="I6" s="77" t="s">
        <v>29</v>
      </c>
      <c r="J6" s="77" t="s">
        <v>27</v>
      </c>
      <c r="K6" s="77" t="s">
        <v>29</v>
      </c>
      <c r="L6" s="77" t="s">
        <v>27</v>
      </c>
      <c r="M6" s="77" t="s">
        <v>29</v>
      </c>
      <c r="N6" s="77" t="s">
        <v>27</v>
      </c>
      <c r="O6" s="77" t="s">
        <v>29</v>
      </c>
      <c r="P6" s="77" t="s">
        <v>27</v>
      </c>
      <c r="Q6" s="77" t="s">
        <v>29</v>
      </c>
      <c r="R6" s="77" t="s">
        <v>27</v>
      </c>
      <c r="S6" s="77" t="s">
        <v>29</v>
      </c>
      <c r="T6" s="77" t="s">
        <v>27</v>
      </c>
      <c r="U6" s="77" t="s">
        <v>29</v>
      </c>
      <c r="V6" s="77" t="s">
        <v>27</v>
      </c>
      <c r="W6" s="77" t="s">
        <v>29</v>
      </c>
      <c r="X6" s="77" t="s">
        <v>27</v>
      </c>
    </row>
    <row r="7" spans="1:32" ht="18.75" customHeight="1">
      <c r="A7" s="74">
        <v>1</v>
      </c>
      <c r="B7" s="75" t="s">
        <v>56</v>
      </c>
      <c r="C7" s="105">
        <v>42486.82</v>
      </c>
      <c r="D7" s="105">
        <v>138031609</v>
      </c>
      <c r="E7" s="105">
        <v>45656.15</v>
      </c>
      <c r="F7" s="105">
        <v>144491809</v>
      </c>
      <c r="G7" s="105">
        <v>38306.67</v>
      </c>
      <c r="H7" s="105">
        <v>111620008</v>
      </c>
      <c r="I7" s="105">
        <v>34779.35</v>
      </c>
      <c r="J7" s="105">
        <v>112873805</v>
      </c>
      <c r="K7" s="105">
        <v>47022.670000000013</v>
      </c>
      <c r="L7" s="105">
        <v>146764743</v>
      </c>
      <c r="M7" s="105">
        <v>42676.55</v>
      </c>
      <c r="N7" s="105">
        <v>151056264</v>
      </c>
      <c r="O7" s="105">
        <v>41896.86</v>
      </c>
      <c r="P7" s="105">
        <v>159456560</v>
      </c>
      <c r="Q7" s="105">
        <v>47112.98</v>
      </c>
      <c r="R7" s="105">
        <v>184703312</v>
      </c>
      <c r="S7" s="105">
        <v>53250.43</v>
      </c>
      <c r="T7" s="105">
        <v>229542143</v>
      </c>
      <c r="U7" s="105">
        <v>48355</v>
      </c>
      <c r="V7" s="105">
        <v>219504054</v>
      </c>
      <c r="W7" s="105">
        <v>49712</v>
      </c>
      <c r="X7" s="105">
        <v>217664399</v>
      </c>
    </row>
    <row r="8" spans="1:32" ht="18.75" customHeight="1">
      <c r="A8" s="74">
        <v>2</v>
      </c>
      <c r="B8" s="75" t="s">
        <v>107</v>
      </c>
      <c r="C8" s="105">
        <v>20862.969999999998</v>
      </c>
      <c r="D8" s="105">
        <v>54369478</v>
      </c>
      <c r="E8" s="105">
        <v>24451.919999999998</v>
      </c>
      <c r="F8" s="105">
        <v>62951994</v>
      </c>
      <c r="G8" s="105">
        <v>23947.550000000003</v>
      </c>
      <c r="H8" s="105">
        <v>69231034</v>
      </c>
      <c r="I8" s="105">
        <v>18659.380000000005</v>
      </c>
      <c r="J8" s="105">
        <v>54502419</v>
      </c>
      <c r="K8" s="105">
        <v>26425.829999999998</v>
      </c>
      <c r="L8" s="105">
        <v>68329709</v>
      </c>
      <c r="M8" s="105">
        <v>29935.43</v>
      </c>
      <c r="N8" s="105">
        <v>98957768</v>
      </c>
      <c r="O8" s="105">
        <v>23359.33</v>
      </c>
      <c r="P8" s="105">
        <v>101952826</v>
      </c>
      <c r="Q8" s="105">
        <v>20678.78</v>
      </c>
      <c r="R8" s="105">
        <v>87533926</v>
      </c>
      <c r="S8" s="105">
        <v>23724.33</v>
      </c>
      <c r="T8" s="105">
        <v>106185666</v>
      </c>
      <c r="U8" s="105">
        <v>27844</v>
      </c>
      <c r="V8" s="105">
        <v>130325811</v>
      </c>
      <c r="W8" s="105">
        <v>24793</v>
      </c>
      <c r="X8" s="105">
        <v>90881240</v>
      </c>
    </row>
    <row r="9" spans="1:32" ht="18.75" customHeight="1">
      <c r="A9" s="74">
        <v>3</v>
      </c>
      <c r="B9" s="75" t="s">
        <v>14</v>
      </c>
      <c r="C9" s="105">
        <v>42096.479999999996</v>
      </c>
      <c r="D9" s="105">
        <v>106266395</v>
      </c>
      <c r="E9" s="105">
        <v>64346.409999999996</v>
      </c>
      <c r="F9" s="105">
        <v>114114441</v>
      </c>
      <c r="G9" s="105">
        <v>37237.269999999997</v>
      </c>
      <c r="H9" s="105">
        <v>100034382</v>
      </c>
      <c r="I9" s="105">
        <v>37897.21</v>
      </c>
      <c r="J9" s="105">
        <v>106253762</v>
      </c>
      <c r="K9" s="105">
        <v>40648.120000000003</v>
      </c>
      <c r="L9" s="105">
        <v>123980594</v>
      </c>
      <c r="M9" s="105">
        <v>36812.21</v>
      </c>
      <c r="N9" s="105">
        <v>119968001</v>
      </c>
      <c r="O9" s="105">
        <v>37095.32</v>
      </c>
      <c r="P9" s="105">
        <v>128682615</v>
      </c>
      <c r="Q9" s="105">
        <v>36321.160000000003</v>
      </c>
      <c r="R9" s="105">
        <v>124303922</v>
      </c>
      <c r="S9" s="105">
        <v>33762.140000000007</v>
      </c>
      <c r="T9" s="105">
        <v>118696536</v>
      </c>
      <c r="U9" s="105">
        <v>38592.959999999992</v>
      </c>
      <c r="V9" s="105">
        <v>109666373</v>
      </c>
      <c r="W9" s="105">
        <v>22780</v>
      </c>
      <c r="X9" s="105">
        <v>83767930</v>
      </c>
    </row>
    <row r="10" spans="1:32" ht="18.75" customHeight="1">
      <c r="A10" s="74">
        <v>4</v>
      </c>
      <c r="B10" s="75" t="s">
        <v>12</v>
      </c>
      <c r="C10" s="105">
        <v>34941.599999999999</v>
      </c>
      <c r="D10" s="105">
        <v>89649427</v>
      </c>
      <c r="E10" s="105">
        <v>41771.360000000001</v>
      </c>
      <c r="F10" s="105">
        <v>110121808</v>
      </c>
      <c r="G10" s="105">
        <v>36146.820000000007</v>
      </c>
      <c r="H10" s="105">
        <v>100263543</v>
      </c>
      <c r="I10" s="105">
        <v>29259.16</v>
      </c>
      <c r="J10" s="105">
        <v>87235867</v>
      </c>
      <c r="K10" s="105">
        <v>31931.239999999998</v>
      </c>
      <c r="L10" s="105">
        <v>89376132</v>
      </c>
      <c r="M10" s="105">
        <v>28247.619999999995</v>
      </c>
      <c r="N10" s="105">
        <v>91710248</v>
      </c>
      <c r="O10" s="105">
        <v>26042.949999999997</v>
      </c>
      <c r="P10" s="105">
        <v>89404861</v>
      </c>
      <c r="Q10" s="105">
        <v>22380.679999999997</v>
      </c>
      <c r="R10" s="105">
        <v>84432583</v>
      </c>
      <c r="S10" s="105">
        <v>22681.72</v>
      </c>
      <c r="T10" s="105">
        <v>89840314</v>
      </c>
      <c r="U10" s="105">
        <v>20046</v>
      </c>
      <c r="V10" s="105">
        <v>89715551</v>
      </c>
      <c r="W10" s="105">
        <v>15098</v>
      </c>
      <c r="X10" s="105">
        <v>67209894</v>
      </c>
    </row>
    <row r="11" spans="1:32" ht="18.75" customHeight="1">
      <c r="A11" s="74">
        <v>5</v>
      </c>
      <c r="B11" s="75" t="s">
        <v>50</v>
      </c>
      <c r="C11" s="105">
        <v>22480.059999999998</v>
      </c>
      <c r="D11" s="105">
        <v>37965897</v>
      </c>
      <c r="E11" s="105">
        <v>23064.45</v>
      </c>
      <c r="F11" s="105">
        <v>42046652</v>
      </c>
      <c r="G11" s="105">
        <v>21513.86</v>
      </c>
      <c r="H11" s="105">
        <v>39900418</v>
      </c>
      <c r="I11" s="105">
        <v>16993.02</v>
      </c>
      <c r="J11" s="105">
        <v>33462869</v>
      </c>
      <c r="K11" s="105">
        <v>19582.509999999998</v>
      </c>
      <c r="L11" s="105">
        <v>42141774</v>
      </c>
      <c r="M11" s="105">
        <v>21670.04</v>
      </c>
      <c r="N11" s="105">
        <v>53678338</v>
      </c>
      <c r="O11" s="105">
        <v>17059.93</v>
      </c>
      <c r="P11" s="105">
        <v>43572594</v>
      </c>
      <c r="Q11" s="105">
        <v>19286.169999999998</v>
      </c>
      <c r="R11" s="105">
        <v>51356106</v>
      </c>
      <c r="S11" s="105">
        <v>17504.359999999997</v>
      </c>
      <c r="T11" s="105">
        <v>48049775</v>
      </c>
      <c r="U11" s="105">
        <v>16568</v>
      </c>
      <c r="V11" s="105">
        <v>49115519</v>
      </c>
      <c r="W11" s="105">
        <v>13175.689999999999</v>
      </c>
      <c r="X11" s="105">
        <v>35846456</v>
      </c>
    </row>
    <row r="12" spans="1:32" ht="18.75" customHeight="1">
      <c r="A12" s="74">
        <v>8</v>
      </c>
      <c r="B12" s="75" t="s">
        <v>63</v>
      </c>
      <c r="C12" s="105">
        <v>28484.22</v>
      </c>
      <c r="D12" s="105">
        <v>81437660</v>
      </c>
      <c r="E12" s="105">
        <v>29303.449999999997</v>
      </c>
      <c r="F12" s="105">
        <v>86446922</v>
      </c>
      <c r="G12" s="105">
        <v>33205.99</v>
      </c>
      <c r="H12" s="105">
        <v>100367764</v>
      </c>
      <c r="I12" s="105">
        <v>17522.27</v>
      </c>
      <c r="J12" s="105">
        <v>56413941</v>
      </c>
      <c r="K12" s="105">
        <v>17694.45</v>
      </c>
      <c r="L12" s="105">
        <v>57004372</v>
      </c>
      <c r="M12" s="105">
        <v>17496.989999999998</v>
      </c>
      <c r="N12" s="105">
        <v>63057246</v>
      </c>
      <c r="O12" s="105">
        <v>13773.289999999999</v>
      </c>
      <c r="P12" s="105">
        <v>48638232</v>
      </c>
      <c r="Q12" s="105">
        <v>12146.339999999998</v>
      </c>
      <c r="R12" s="105">
        <v>45001059</v>
      </c>
      <c r="S12" s="105">
        <v>11314.419999999996</v>
      </c>
      <c r="T12" s="105">
        <v>42493362</v>
      </c>
      <c r="U12" s="105">
        <v>7864</v>
      </c>
      <c r="V12" s="105">
        <v>30792316</v>
      </c>
      <c r="W12" s="105">
        <v>8164.4199999999983</v>
      </c>
      <c r="X12" s="105">
        <v>29383519</v>
      </c>
    </row>
    <row r="13" spans="1:32" ht="18.75" customHeight="1">
      <c r="A13" s="74">
        <v>6</v>
      </c>
      <c r="B13" s="75" t="s">
        <v>70</v>
      </c>
      <c r="C13" s="105">
        <v>6649.59</v>
      </c>
      <c r="D13" s="105">
        <v>18736473</v>
      </c>
      <c r="E13" s="105">
        <v>7589.41</v>
      </c>
      <c r="F13" s="105">
        <v>20496954</v>
      </c>
      <c r="G13" s="105">
        <v>7088.02</v>
      </c>
      <c r="H13" s="105">
        <v>18758803</v>
      </c>
      <c r="I13" s="105">
        <v>9469.8900000000012</v>
      </c>
      <c r="J13" s="105">
        <v>28909138</v>
      </c>
      <c r="K13" s="105">
        <v>5760.41</v>
      </c>
      <c r="L13" s="105">
        <v>18578777</v>
      </c>
      <c r="M13" s="105">
        <v>5294.0499999999993</v>
      </c>
      <c r="N13" s="105">
        <v>17250782</v>
      </c>
      <c r="O13" s="105">
        <v>8266.9700000000012</v>
      </c>
      <c r="P13" s="105">
        <v>27227721</v>
      </c>
      <c r="Q13" s="105">
        <v>10024.789999999999</v>
      </c>
      <c r="R13" s="105">
        <v>35020480</v>
      </c>
      <c r="S13" s="105">
        <v>9105.67</v>
      </c>
      <c r="T13" s="105">
        <v>30827864</v>
      </c>
      <c r="U13" s="105">
        <v>11249</v>
      </c>
      <c r="V13" s="105">
        <v>39181173</v>
      </c>
      <c r="W13" s="105">
        <v>8062.88</v>
      </c>
      <c r="X13" s="105">
        <v>27832703</v>
      </c>
    </row>
    <row r="14" spans="1:32" ht="18.75" customHeight="1">
      <c r="A14" s="74">
        <v>7</v>
      </c>
      <c r="B14" s="75" t="s">
        <v>53</v>
      </c>
      <c r="C14" s="105">
        <v>6518.3600000000006</v>
      </c>
      <c r="D14" s="105">
        <v>19906385</v>
      </c>
      <c r="E14" s="105">
        <v>5378.41</v>
      </c>
      <c r="F14" s="105">
        <v>18188701</v>
      </c>
      <c r="G14" s="105">
        <v>7222.5099999999993</v>
      </c>
      <c r="H14" s="105">
        <v>23124296</v>
      </c>
      <c r="I14" s="105">
        <v>7503.8</v>
      </c>
      <c r="J14" s="105">
        <v>24712157</v>
      </c>
      <c r="K14" s="105">
        <v>8925.32</v>
      </c>
      <c r="L14" s="105">
        <v>30390396</v>
      </c>
      <c r="M14" s="105">
        <v>9191.1</v>
      </c>
      <c r="N14" s="105">
        <v>38690138</v>
      </c>
      <c r="O14" s="105">
        <v>7034.18</v>
      </c>
      <c r="P14" s="105">
        <v>36659443</v>
      </c>
      <c r="Q14" s="105">
        <v>7156.81</v>
      </c>
      <c r="R14" s="105">
        <v>37328994</v>
      </c>
      <c r="S14" s="105">
        <v>6465.7300000000005</v>
      </c>
      <c r="T14" s="105">
        <v>34472048</v>
      </c>
      <c r="U14" s="105">
        <v>6410</v>
      </c>
      <c r="V14" s="105">
        <v>34374817</v>
      </c>
      <c r="W14" s="105">
        <v>4484</v>
      </c>
      <c r="X14" s="105">
        <v>26189757</v>
      </c>
    </row>
    <row r="15" spans="1:32" ht="18.75" customHeight="1">
      <c r="A15" s="74">
        <v>10</v>
      </c>
      <c r="B15" s="75" t="s">
        <v>68</v>
      </c>
      <c r="C15" s="105">
        <v>8926.2300000000014</v>
      </c>
      <c r="D15" s="105">
        <v>25165183</v>
      </c>
      <c r="E15" s="105">
        <v>10099.15</v>
      </c>
      <c r="F15" s="105">
        <v>31062241</v>
      </c>
      <c r="G15" s="105">
        <v>9595.8300000000017</v>
      </c>
      <c r="H15" s="105">
        <v>30972238</v>
      </c>
      <c r="I15" s="105">
        <v>8564.24</v>
      </c>
      <c r="J15" s="105">
        <v>26971108</v>
      </c>
      <c r="K15" s="105">
        <v>7907.17</v>
      </c>
      <c r="L15" s="105">
        <v>25550777</v>
      </c>
      <c r="M15" s="105">
        <v>6928.4400000000005</v>
      </c>
      <c r="N15" s="105">
        <v>25700879</v>
      </c>
      <c r="O15" s="105">
        <v>7263.62</v>
      </c>
      <c r="P15" s="105">
        <v>28610482</v>
      </c>
      <c r="Q15" s="105">
        <v>8025.1900000000005</v>
      </c>
      <c r="R15" s="105">
        <v>31240624</v>
      </c>
      <c r="S15" s="105">
        <v>7376.17</v>
      </c>
      <c r="T15" s="105">
        <v>30679065</v>
      </c>
      <c r="U15" s="105">
        <v>6840</v>
      </c>
      <c r="V15" s="105">
        <v>29647220</v>
      </c>
      <c r="W15" s="105">
        <v>5183</v>
      </c>
      <c r="X15" s="105">
        <v>21563174</v>
      </c>
    </row>
    <row r="16" spans="1:32" ht="18.75" customHeight="1">
      <c r="A16" s="81">
        <v>9</v>
      </c>
      <c r="B16" s="82" t="s">
        <v>49</v>
      </c>
      <c r="C16" s="105">
        <v>13121.06</v>
      </c>
      <c r="D16" s="105">
        <v>24869799</v>
      </c>
      <c r="E16" s="105">
        <v>12807.67</v>
      </c>
      <c r="F16" s="105">
        <v>21784543</v>
      </c>
      <c r="G16" s="105">
        <v>14479.769999999999</v>
      </c>
      <c r="H16" s="105">
        <v>26754569</v>
      </c>
      <c r="I16" s="105">
        <v>13638.480000000003</v>
      </c>
      <c r="J16" s="105">
        <v>24110390</v>
      </c>
      <c r="K16" s="105">
        <v>15634.22</v>
      </c>
      <c r="L16" s="105">
        <v>28297499</v>
      </c>
      <c r="M16" s="105">
        <v>16930.52</v>
      </c>
      <c r="N16" s="105">
        <v>45910770</v>
      </c>
      <c r="O16" s="105">
        <v>16114.52</v>
      </c>
      <c r="P16" s="105">
        <v>42616692</v>
      </c>
      <c r="Q16" s="105">
        <v>15381.29</v>
      </c>
      <c r="R16" s="105">
        <v>39005825</v>
      </c>
      <c r="S16" s="105">
        <v>15663.9</v>
      </c>
      <c r="T16" s="105">
        <v>35397695</v>
      </c>
      <c r="U16" s="105">
        <v>11280</v>
      </c>
      <c r="V16" s="105">
        <v>30532654</v>
      </c>
      <c r="W16" s="105">
        <v>7217</v>
      </c>
      <c r="X16" s="105">
        <v>19448245</v>
      </c>
    </row>
    <row r="17" spans="1:24" ht="18.75" customHeight="1">
      <c r="A17" s="182" t="s">
        <v>13</v>
      </c>
      <c r="B17" s="181"/>
      <c r="C17" s="104">
        <v>46318.489999999991</v>
      </c>
      <c r="D17" s="104">
        <v>116903678</v>
      </c>
      <c r="E17" s="104">
        <v>40342.5</v>
      </c>
      <c r="F17" s="104">
        <v>103916714</v>
      </c>
      <c r="G17" s="104">
        <v>35689.420000000042</v>
      </c>
      <c r="H17" s="104">
        <v>90241226</v>
      </c>
      <c r="I17" s="104">
        <v>32792.31</v>
      </c>
      <c r="J17" s="104">
        <v>70903130</v>
      </c>
      <c r="K17" s="104">
        <v>38382.929999999906</v>
      </c>
      <c r="L17" s="104">
        <v>90282081</v>
      </c>
      <c r="M17" s="104">
        <v>46839.389999999985</v>
      </c>
      <c r="N17" s="104">
        <v>127048194</v>
      </c>
      <c r="O17" s="104">
        <v>38983.920000000013</v>
      </c>
      <c r="P17" s="104">
        <v>114932673</v>
      </c>
      <c r="Q17" s="104">
        <v>38111.239999999874</v>
      </c>
      <c r="R17" s="104">
        <v>127885934</v>
      </c>
      <c r="S17" s="133">
        <v>39060.260000000068</v>
      </c>
      <c r="T17" s="133">
        <v>107826017</v>
      </c>
      <c r="U17" s="133">
        <v>37421</v>
      </c>
      <c r="V17" s="133">
        <v>109294515</v>
      </c>
      <c r="W17" s="133">
        <v>23939</v>
      </c>
      <c r="X17" s="133">
        <v>68101173</v>
      </c>
    </row>
    <row r="18" spans="1:24" s="73" customFormat="1" ht="18.75" customHeight="1">
      <c r="A18" s="172" t="s">
        <v>2</v>
      </c>
      <c r="B18" s="173"/>
      <c r="C18" s="80">
        <v>272885.88</v>
      </c>
      <c r="D18" s="80">
        <v>713301984</v>
      </c>
      <c r="E18" s="80">
        <v>304810.88</v>
      </c>
      <c r="F18" s="80">
        <v>755622779</v>
      </c>
      <c r="G18" s="80">
        <v>264433.71000000002</v>
      </c>
      <c r="H18" s="80">
        <v>711268281</v>
      </c>
      <c r="I18" s="80">
        <v>227079.11</v>
      </c>
      <c r="J18" s="80">
        <v>626348586</v>
      </c>
      <c r="K18" s="80">
        <v>259914.86999999997</v>
      </c>
      <c r="L18" s="80">
        <v>720696854</v>
      </c>
      <c r="M18" s="80">
        <v>262022.33999999997</v>
      </c>
      <c r="N18" s="80">
        <v>833028628</v>
      </c>
      <c r="O18" s="80">
        <v>236890.88999999998</v>
      </c>
      <c r="P18" s="80">
        <v>821754699</v>
      </c>
      <c r="Q18" s="80">
        <v>236625.42999999991</v>
      </c>
      <c r="R18" s="80">
        <v>847812765</v>
      </c>
      <c r="S18" s="80">
        <v>239909.13000000006</v>
      </c>
      <c r="T18" s="80">
        <v>874010485</v>
      </c>
      <c r="U18" s="80">
        <f>SUM(U7:U17)</f>
        <v>232469.96</v>
      </c>
      <c r="V18" s="80">
        <f t="shared" ref="V18:X18" si="0">SUM(V7:V17)</f>
        <v>872150003</v>
      </c>
      <c r="W18" s="80">
        <f t="shared" si="0"/>
        <v>182608.99</v>
      </c>
      <c r="X18" s="80">
        <f t="shared" si="0"/>
        <v>687888490</v>
      </c>
    </row>
    <row r="19" spans="1:24" ht="18.75" customHeight="1">
      <c r="A19" s="72" t="s">
        <v>91</v>
      </c>
      <c r="K19" s="76"/>
    </row>
    <row r="20" spans="1:24" ht="18.75" customHeight="1">
      <c r="A20" s="68" t="s">
        <v>32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1:24" ht="18.75" customHeight="1">
      <c r="A21" s="126" t="s">
        <v>111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spans="1:24" ht="18" customHeight="1">
      <c r="A22" s="127" t="s">
        <v>112</v>
      </c>
    </row>
  </sheetData>
  <sortState ref="B7:V16">
    <sortCondition descending="1" ref="V7:V16"/>
  </sortState>
  <mergeCells count="17">
    <mergeCell ref="O5:P5"/>
    <mergeCell ref="W5:X5"/>
    <mergeCell ref="A3:X3"/>
    <mergeCell ref="A2:X2"/>
    <mergeCell ref="U5:V5"/>
    <mergeCell ref="G5:H5"/>
    <mergeCell ref="I5:J5"/>
    <mergeCell ref="K5:L5"/>
    <mergeCell ref="S5:T5"/>
    <mergeCell ref="Q5:R5"/>
    <mergeCell ref="M5:N5"/>
    <mergeCell ref="A18:B18"/>
    <mergeCell ref="A5:A6"/>
    <mergeCell ref="B5:B6"/>
    <mergeCell ref="C5:D5"/>
    <mergeCell ref="E5:F5"/>
    <mergeCell ref="A17:B1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view="pageBreakPreview" zoomScaleNormal="100" zoomScaleSheetLayoutView="100" workbookViewId="0">
      <pane xSplit="2" topLeftCell="G1" activePane="topRight" state="frozen"/>
      <selection activeCell="B28" sqref="B28"/>
      <selection pane="topRight" activeCell="B28" sqref="B28"/>
    </sheetView>
  </sheetViews>
  <sheetFormatPr defaultColWidth="9.140625" defaultRowHeight="18" customHeight="1"/>
  <cols>
    <col min="1" max="1" width="7.85546875" style="72" customWidth="1"/>
    <col min="2" max="2" width="23.140625" style="72" bestFit="1" customWidth="1"/>
    <col min="3" max="3" width="9.85546875" style="72" customWidth="1"/>
    <col min="4" max="4" width="13.85546875" style="72" customWidth="1"/>
    <col min="5" max="5" width="9.85546875" style="72" customWidth="1"/>
    <col min="6" max="6" width="13.85546875" style="72" customWidth="1"/>
    <col min="7" max="7" width="9.85546875" style="72" customWidth="1"/>
    <col min="8" max="8" width="13.85546875" style="72" customWidth="1"/>
    <col min="9" max="9" width="9.85546875" style="72" customWidth="1"/>
    <col min="10" max="10" width="13.85546875" style="72" customWidth="1"/>
    <col min="11" max="11" width="9.85546875" style="72" customWidth="1"/>
    <col min="12" max="12" width="13.85546875" style="72" customWidth="1"/>
    <col min="13" max="13" width="9.85546875" style="72" customWidth="1"/>
    <col min="14" max="14" width="13.85546875" style="72" customWidth="1"/>
    <col min="15" max="15" width="10" style="72" customWidth="1"/>
    <col min="16" max="16" width="14" style="72" customWidth="1"/>
    <col min="17" max="17" width="10" style="72" customWidth="1"/>
    <col min="18" max="18" width="14" style="72" customWidth="1"/>
    <col min="19" max="19" width="9.85546875" style="72" bestFit="1" customWidth="1"/>
    <col min="20" max="20" width="14" style="72" bestFit="1" customWidth="1"/>
    <col min="21" max="21" width="9.85546875" style="72" bestFit="1" customWidth="1"/>
    <col min="22" max="22" width="14" style="72" bestFit="1" customWidth="1"/>
    <col min="23" max="23" width="9.85546875" style="72" bestFit="1" customWidth="1"/>
    <col min="24" max="24" width="14" style="72" bestFit="1" customWidth="1"/>
    <col min="25" max="16384" width="9.140625" style="72"/>
  </cols>
  <sheetData>
    <row r="1" spans="1:32" ht="18.75" customHeight="1"/>
    <row r="2" spans="1:32" ht="18.75" customHeight="1">
      <c r="A2" s="171" t="s">
        <v>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44"/>
      <c r="Z2" s="144"/>
      <c r="AA2" s="144"/>
      <c r="AB2" s="144"/>
      <c r="AC2" s="144"/>
      <c r="AD2" s="144"/>
      <c r="AE2" s="144"/>
      <c r="AF2" s="144"/>
    </row>
    <row r="3" spans="1:32" ht="18.75" customHeight="1">
      <c r="A3" s="171" t="s">
        <v>45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44"/>
      <c r="Z3" s="144"/>
      <c r="AA3" s="144"/>
      <c r="AB3" s="144"/>
      <c r="AC3" s="144"/>
      <c r="AD3" s="144"/>
      <c r="AE3" s="144"/>
      <c r="AF3" s="144"/>
    </row>
    <row r="4" spans="1:32" ht="18.7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</row>
    <row r="5" spans="1:32" s="73" customFormat="1" ht="18.75" customHeight="1">
      <c r="A5" s="169" t="s">
        <v>28</v>
      </c>
      <c r="B5" s="177" t="s">
        <v>15</v>
      </c>
      <c r="C5" s="172">
        <v>2010</v>
      </c>
      <c r="D5" s="173"/>
      <c r="E5" s="172">
        <v>2011</v>
      </c>
      <c r="F5" s="173"/>
      <c r="G5" s="172">
        <v>2012</v>
      </c>
      <c r="H5" s="173"/>
      <c r="I5" s="172">
        <v>2013</v>
      </c>
      <c r="J5" s="173"/>
      <c r="K5" s="172">
        <v>2014</v>
      </c>
      <c r="L5" s="173"/>
      <c r="M5" s="172">
        <v>2015</v>
      </c>
      <c r="N5" s="173"/>
      <c r="O5" s="172">
        <v>2016</v>
      </c>
      <c r="P5" s="173"/>
      <c r="Q5" s="172">
        <v>2017</v>
      </c>
      <c r="R5" s="173"/>
      <c r="S5" s="172">
        <v>2018</v>
      </c>
      <c r="T5" s="173"/>
      <c r="U5" s="172" t="s">
        <v>126</v>
      </c>
      <c r="V5" s="173"/>
      <c r="W5" s="172" t="s">
        <v>125</v>
      </c>
      <c r="X5" s="173"/>
    </row>
    <row r="6" spans="1:32" s="73" customFormat="1" ht="31.5" customHeight="1">
      <c r="A6" s="176"/>
      <c r="B6" s="178"/>
      <c r="C6" s="77" t="s">
        <v>77</v>
      </c>
      <c r="D6" s="77" t="s">
        <v>27</v>
      </c>
      <c r="E6" s="77" t="s">
        <v>77</v>
      </c>
      <c r="F6" s="77" t="s">
        <v>27</v>
      </c>
      <c r="G6" s="77" t="s">
        <v>77</v>
      </c>
      <c r="H6" s="77" t="s">
        <v>27</v>
      </c>
      <c r="I6" s="77" t="s">
        <v>77</v>
      </c>
      <c r="J6" s="77" t="s">
        <v>27</v>
      </c>
      <c r="K6" s="77" t="s">
        <v>77</v>
      </c>
      <c r="L6" s="77" t="s">
        <v>27</v>
      </c>
      <c r="M6" s="77" t="s">
        <v>77</v>
      </c>
      <c r="N6" s="77" t="s">
        <v>27</v>
      </c>
      <c r="O6" s="77" t="s">
        <v>77</v>
      </c>
      <c r="P6" s="77" t="s">
        <v>27</v>
      </c>
      <c r="Q6" s="77" t="s">
        <v>77</v>
      </c>
      <c r="R6" s="77" t="s">
        <v>27</v>
      </c>
      <c r="S6" s="77" t="s">
        <v>77</v>
      </c>
      <c r="T6" s="77" t="s">
        <v>27</v>
      </c>
      <c r="U6" s="77" t="s">
        <v>77</v>
      </c>
      <c r="V6" s="77" t="s">
        <v>27</v>
      </c>
      <c r="W6" s="77" t="s">
        <v>77</v>
      </c>
      <c r="X6" s="77" t="s">
        <v>27</v>
      </c>
    </row>
    <row r="7" spans="1:32" ht="18.75" customHeight="1">
      <c r="A7" s="74">
        <v>1</v>
      </c>
      <c r="B7" s="75" t="s">
        <v>52</v>
      </c>
      <c r="C7" s="105">
        <v>76593</v>
      </c>
      <c r="D7" s="105">
        <v>80548261</v>
      </c>
      <c r="E7" s="105">
        <v>73017</v>
      </c>
      <c r="F7" s="105">
        <v>98471086</v>
      </c>
      <c r="G7" s="105">
        <v>62908</v>
      </c>
      <c r="H7" s="105">
        <v>75725256</v>
      </c>
      <c r="I7" s="105">
        <v>153382</v>
      </c>
      <c r="J7" s="105">
        <v>218478808</v>
      </c>
      <c r="K7" s="105">
        <v>147967</v>
      </c>
      <c r="L7" s="105">
        <v>197616672</v>
      </c>
      <c r="M7" s="105">
        <v>148225</v>
      </c>
      <c r="N7" s="105">
        <v>184829953</v>
      </c>
      <c r="O7" s="105">
        <v>132791</v>
      </c>
      <c r="P7" s="105">
        <v>195158229</v>
      </c>
      <c r="Q7" s="105">
        <v>179875</v>
      </c>
      <c r="R7" s="105">
        <v>293479220</v>
      </c>
      <c r="S7" s="105">
        <v>155204</v>
      </c>
      <c r="T7" s="105">
        <v>254498356</v>
      </c>
      <c r="U7" s="105">
        <v>180006</v>
      </c>
      <c r="V7" s="105">
        <v>281567692</v>
      </c>
      <c r="W7" s="105">
        <v>76846</v>
      </c>
      <c r="X7" s="105">
        <v>117070297</v>
      </c>
    </row>
    <row r="8" spans="1:32" ht="18.75" customHeight="1">
      <c r="A8" s="74">
        <v>2</v>
      </c>
      <c r="B8" s="75" t="s">
        <v>51</v>
      </c>
      <c r="C8" s="105">
        <v>4068</v>
      </c>
      <c r="D8" s="105">
        <v>4170588</v>
      </c>
      <c r="E8" s="105">
        <v>4694</v>
      </c>
      <c r="F8" s="105">
        <v>5490464</v>
      </c>
      <c r="G8" s="105">
        <v>4045</v>
      </c>
      <c r="H8" s="105">
        <v>5162314</v>
      </c>
      <c r="I8" s="105">
        <v>2792</v>
      </c>
      <c r="J8" s="105">
        <v>3411863</v>
      </c>
      <c r="K8" s="105">
        <v>3827</v>
      </c>
      <c r="L8" s="105">
        <v>4758005</v>
      </c>
      <c r="M8" s="105">
        <v>4693</v>
      </c>
      <c r="N8" s="105">
        <v>6499785</v>
      </c>
      <c r="O8" s="105">
        <v>4183</v>
      </c>
      <c r="P8" s="105">
        <v>6030107</v>
      </c>
      <c r="Q8" s="105">
        <v>2979</v>
      </c>
      <c r="R8" s="105">
        <v>4871801</v>
      </c>
      <c r="S8" s="105">
        <v>4297</v>
      </c>
      <c r="T8" s="105">
        <v>6944752</v>
      </c>
      <c r="U8" s="105">
        <v>3289</v>
      </c>
      <c r="V8" s="105">
        <v>5149870</v>
      </c>
      <c r="W8" s="105">
        <v>1412</v>
      </c>
      <c r="X8" s="105">
        <v>2279213</v>
      </c>
    </row>
    <row r="9" spans="1:32" ht="18.75" customHeight="1">
      <c r="A9" s="74">
        <v>3</v>
      </c>
      <c r="B9" s="75" t="s">
        <v>95</v>
      </c>
      <c r="C9" s="105">
        <v>1553</v>
      </c>
      <c r="D9" s="105">
        <v>4149682</v>
      </c>
      <c r="E9" s="105">
        <v>1915</v>
      </c>
      <c r="F9" s="105">
        <v>5324116</v>
      </c>
      <c r="G9" s="105">
        <v>1711</v>
      </c>
      <c r="H9" s="105">
        <v>5181453</v>
      </c>
      <c r="I9" s="105">
        <v>8537</v>
      </c>
      <c r="J9" s="105">
        <v>9746667</v>
      </c>
      <c r="K9" s="105">
        <v>1198</v>
      </c>
      <c r="L9" s="105">
        <v>5097270</v>
      </c>
      <c r="M9" s="105">
        <v>2251</v>
      </c>
      <c r="N9" s="105">
        <v>9036341</v>
      </c>
      <c r="O9" s="105">
        <v>4100</v>
      </c>
      <c r="P9" s="105">
        <v>12548501</v>
      </c>
      <c r="Q9" s="105">
        <v>1128</v>
      </c>
      <c r="R9" s="105">
        <v>4888067</v>
      </c>
      <c r="S9" s="105">
        <v>6240</v>
      </c>
      <c r="T9" s="105">
        <v>12516785</v>
      </c>
      <c r="U9" s="105">
        <v>2408</v>
      </c>
      <c r="V9" s="105">
        <v>4743042</v>
      </c>
      <c r="W9" s="105">
        <v>401</v>
      </c>
      <c r="X9" s="105">
        <v>841142</v>
      </c>
    </row>
    <row r="10" spans="1:32" ht="18.75" customHeight="1">
      <c r="A10" s="74">
        <v>4</v>
      </c>
      <c r="B10" s="75" t="s">
        <v>12</v>
      </c>
      <c r="C10" s="105">
        <v>3253</v>
      </c>
      <c r="D10" s="105">
        <v>3055495</v>
      </c>
      <c r="E10" s="105">
        <v>3552</v>
      </c>
      <c r="F10" s="105">
        <v>3778782</v>
      </c>
      <c r="G10" s="105">
        <v>1079</v>
      </c>
      <c r="H10" s="105">
        <v>1621160</v>
      </c>
      <c r="I10" s="105">
        <v>1067</v>
      </c>
      <c r="J10" s="105">
        <v>1380270</v>
      </c>
      <c r="K10" s="105">
        <v>389</v>
      </c>
      <c r="L10" s="105">
        <v>510403</v>
      </c>
      <c r="M10" s="105">
        <v>230</v>
      </c>
      <c r="N10" s="105">
        <v>451216</v>
      </c>
      <c r="O10" s="105">
        <v>3415</v>
      </c>
      <c r="P10" s="105">
        <v>6562478</v>
      </c>
      <c r="Q10" s="105">
        <v>2335</v>
      </c>
      <c r="R10" s="105">
        <v>4364030</v>
      </c>
      <c r="S10" s="105">
        <v>907</v>
      </c>
      <c r="T10" s="105">
        <v>4899731</v>
      </c>
      <c r="U10" s="105">
        <v>894</v>
      </c>
      <c r="V10" s="105">
        <v>4155211</v>
      </c>
      <c r="W10" s="105">
        <v>422</v>
      </c>
      <c r="X10" s="105">
        <v>2402387</v>
      </c>
    </row>
    <row r="11" spans="1:32" ht="18.75" customHeight="1">
      <c r="A11" s="74">
        <v>5</v>
      </c>
      <c r="B11" s="75" t="s">
        <v>65</v>
      </c>
      <c r="C11" s="105">
        <v>271</v>
      </c>
      <c r="D11" s="105">
        <v>582570</v>
      </c>
      <c r="E11" s="105">
        <v>324</v>
      </c>
      <c r="F11" s="105">
        <v>678042</v>
      </c>
      <c r="G11" s="105">
        <v>184</v>
      </c>
      <c r="H11" s="105">
        <v>390836</v>
      </c>
      <c r="I11" s="105">
        <v>555</v>
      </c>
      <c r="J11" s="105">
        <v>1052140</v>
      </c>
      <c r="K11" s="105">
        <v>169</v>
      </c>
      <c r="L11" s="105">
        <v>295808</v>
      </c>
      <c r="M11" s="105">
        <v>165</v>
      </c>
      <c r="N11" s="105">
        <v>503037</v>
      </c>
      <c r="O11" s="105">
        <v>58</v>
      </c>
      <c r="P11" s="105">
        <v>154297</v>
      </c>
      <c r="Q11" s="105">
        <v>39</v>
      </c>
      <c r="R11" s="105">
        <v>150150</v>
      </c>
      <c r="S11" s="105">
        <v>502</v>
      </c>
      <c r="T11" s="105">
        <v>754938</v>
      </c>
      <c r="U11" s="105">
        <v>941</v>
      </c>
      <c r="V11" s="105">
        <v>1397925</v>
      </c>
      <c r="W11" s="105">
        <v>0</v>
      </c>
      <c r="X11" s="105">
        <v>0</v>
      </c>
    </row>
    <row r="12" spans="1:32" ht="18" customHeight="1">
      <c r="A12" s="74">
        <v>6</v>
      </c>
      <c r="B12" s="72" t="s">
        <v>48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36">
        <v>228</v>
      </c>
      <c r="V12" s="105">
        <v>476688</v>
      </c>
      <c r="W12" s="136">
        <v>330</v>
      </c>
      <c r="X12" s="105">
        <v>858260</v>
      </c>
    </row>
    <row r="13" spans="1:32" ht="18.75" customHeight="1">
      <c r="A13" s="74">
        <v>7</v>
      </c>
      <c r="B13" s="75" t="s">
        <v>53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31</v>
      </c>
      <c r="T13" s="105">
        <v>133183</v>
      </c>
      <c r="U13" s="105">
        <v>28</v>
      </c>
      <c r="V13" s="105">
        <v>130562</v>
      </c>
      <c r="W13" s="105">
        <v>0</v>
      </c>
      <c r="X13" s="105">
        <v>0</v>
      </c>
    </row>
    <row r="14" spans="1:32" ht="18.75" customHeight="1">
      <c r="A14" s="74">
        <v>8</v>
      </c>
      <c r="B14" s="75" t="s">
        <v>78</v>
      </c>
      <c r="C14" s="105">
        <v>135</v>
      </c>
      <c r="D14" s="105">
        <v>173728</v>
      </c>
      <c r="E14" s="105">
        <v>78</v>
      </c>
      <c r="F14" s="105">
        <v>89130</v>
      </c>
      <c r="G14" s="105">
        <v>108</v>
      </c>
      <c r="H14" s="105">
        <v>208271</v>
      </c>
      <c r="I14" s="105">
        <v>193</v>
      </c>
      <c r="J14" s="105">
        <v>328899</v>
      </c>
      <c r="K14" s="105">
        <v>48</v>
      </c>
      <c r="L14" s="105">
        <v>91768</v>
      </c>
      <c r="M14" s="105">
        <v>109</v>
      </c>
      <c r="N14" s="105">
        <v>288118</v>
      </c>
      <c r="O14" s="105">
        <v>32</v>
      </c>
      <c r="P14" s="105">
        <v>109767</v>
      </c>
      <c r="Q14" s="105">
        <v>22</v>
      </c>
      <c r="R14" s="105">
        <v>75121</v>
      </c>
      <c r="S14" s="105">
        <v>42</v>
      </c>
      <c r="T14" s="105">
        <v>141203</v>
      </c>
      <c r="U14" s="105">
        <v>32</v>
      </c>
      <c r="V14" s="105">
        <v>99022</v>
      </c>
      <c r="W14" s="105">
        <v>44</v>
      </c>
      <c r="X14" s="105">
        <v>125709</v>
      </c>
    </row>
    <row r="15" spans="1:32" ht="18.75" customHeight="1">
      <c r="A15" s="74">
        <v>9</v>
      </c>
      <c r="B15" s="75" t="s">
        <v>120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>
        <v>0</v>
      </c>
      <c r="T15" s="105">
        <v>0</v>
      </c>
      <c r="U15" s="105">
        <v>16</v>
      </c>
      <c r="V15" s="105">
        <v>35870</v>
      </c>
      <c r="W15" s="105">
        <v>0</v>
      </c>
      <c r="X15" s="105">
        <v>0</v>
      </c>
    </row>
    <row r="16" spans="1:32" ht="18.75" customHeight="1">
      <c r="A16" s="134">
        <v>10</v>
      </c>
      <c r="B16" s="136" t="s">
        <v>59</v>
      </c>
      <c r="C16" s="135">
        <v>94</v>
      </c>
      <c r="D16" s="105">
        <v>65878</v>
      </c>
      <c r="E16" s="105">
        <v>0</v>
      </c>
      <c r="F16" s="105">
        <v>0</v>
      </c>
      <c r="G16" s="105">
        <v>12</v>
      </c>
      <c r="H16" s="105">
        <v>7651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</row>
    <row r="17" spans="1:24" ht="18.75" customHeight="1">
      <c r="A17" s="182" t="s">
        <v>13</v>
      </c>
      <c r="B17" s="181"/>
      <c r="C17" s="104">
        <v>2222</v>
      </c>
      <c r="D17" s="104">
        <v>2856991</v>
      </c>
      <c r="E17" s="104">
        <v>711</v>
      </c>
      <c r="F17" s="104">
        <v>1028581</v>
      </c>
      <c r="G17" s="104">
        <v>1008</v>
      </c>
      <c r="H17" s="104">
        <v>1320600</v>
      </c>
      <c r="I17" s="104">
        <v>2481</v>
      </c>
      <c r="J17" s="104">
        <v>3313111</v>
      </c>
      <c r="K17" s="104">
        <v>620</v>
      </c>
      <c r="L17" s="104">
        <v>804879</v>
      </c>
      <c r="M17" s="104">
        <v>815</v>
      </c>
      <c r="N17" s="104">
        <v>1221713</v>
      </c>
      <c r="O17" s="123">
        <v>494</v>
      </c>
      <c r="P17" s="123">
        <v>811311</v>
      </c>
      <c r="Q17" s="123">
        <v>1303</v>
      </c>
      <c r="R17" s="123">
        <v>3077659</v>
      </c>
      <c r="S17" s="105">
        <v>22</v>
      </c>
      <c r="T17" s="105">
        <v>53712</v>
      </c>
      <c r="U17" s="105">
        <v>0</v>
      </c>
      <c r="V17" s="105">
        <v>0</v>
      </c>
      <c r="W17" s="105">
        <v>108</v>
      </c>
      <c r="X17" s="105">
        <v>299894</v>
      </c>
    </row>
    <row r="18" spans="1:24" s="73" customFormat="1" ht="18.75" customHeight="1">
      <c r="A18" s="172" t="s">
        <v>2</v>
      </c>
      <c r="B18" s="173"/>
      <c r="C18" s="80">
        <v>88189</v>
      </c>
      <c r="D18" s="80">
        <v>95603193</v>
      </c>
      <c r="E18" s="80">
        <v>84291</v>
      </c>
      <c r="F18" s="80">
        <v>114860201</v>
      </c>
      <c r="G18" s="80">
        <v>71055</v>
      </c>
      <c r="H18" s="80">
        <v>89617541</v>
      </c>
      <c r="I18" s="80">
        <v>169007</v>
      </c>
      <c r="J18" s="80">
        <v>237711758</v>
      </c>
      <c r="K18" s="80">
        <v>154218</v>
      </c>
      <c r="L18" s="80">
        <v>209174805</v>
      </c>
      <c r="M18" s="80">
        <v>156488</v>
      </c>
      <c r="N18" s="80">
        <v>202830163</v>
      </c>
      <c r="O18" s="80">
        <v>145073</v>
      </c>
      <c r="P18" s="80">
        <v>221374690</v>
      </c>
      <c r="Q18" s="80">
        <v>187681</v>
      </c>
      <c r="R18" s="80">
        <v>310906048</v>
      </c>
      <c r="S18" s="80">
        <v>167245</v>
      </c>
      <c r="T18" s="80">
        <v>279942660</v>
      </c>
      <c r="U18" s="80">
        <f>SUM(U7:U17)</f>
        <v>187842</v>
      </c>
      <c r="V18" s="80">
        <f t="shared" ref="V18:X18" si="0">SUM(V7:V17)</f>
        <v>297755882</v>
      </c>
      <c r="W18" s="80">
        <f t="shared" si="0"/>
        <v>79563</v>
      </c>
      <c r="X18" s="80">
        <f t="shared" si="0"/>
        <v>123876902</v>
      </c>
    </row>
    <row r="19" spans="1:24" ht="18.75" customHeight="1">
      <c r="A19" s="72" t="s">
        <v>91</v>
      </c>
      <c r="K19" s="76"/>
    </row>
    <row r="20" spans="1:24" ht="18.75" customHeight="1">
      <c r="A20" s="68" t="s">
        <v>32</v>
      </c>
      <c r="K20" s="76"/>
    </row>
    <row r="21" spans="1:24" ht="18.75" customHeight="1">
      <c r="A21" s="126" t="s">
        <v>111</v>
      </c>
    </row>
    <row r="22" spans="1:24" ht="18" customHeight="1">
      <c r="A22" s="127" t="s">
        <v>112</v>
      </c>
    </row>
  </sheetData>
  <sortState ref="B7:R16">
    <sortCondition descending="1" ref="R7:R16"/>
  </sortState>
  <mergeCells count="17">
    <mergeCell ref="A18:B18"/>
    <mergeCell ref="A5:A6"/>
    <mergeCell ref="B5:B6"/>
    <mergeCell ref="C5:D5"/>
    <mergeCell ref="E5:F5"/>
    <mergeCell ref="A17:B17"/>
    <mergeCell ref="W5:X5"/>
    <mergeCell ref="A3:X3"/>
    <mergeCell ref="A2:X2"/>
    <mergeCell ref="U5:V5"/>
    <mergeCell ref="S5:T5"/>
    <mergeCell ref="O5:P5"/>
    <mergeCell ref="Q5:R5"/>
    <mergeCell ref="G5:H5"/>
    <mergeCell ref="I5:J5"/>
    <mergeCell ref="K5:L5"/>
    <mergeCell ref="M5:N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view="pageBreakPreview" zoomScaleNormal="100" zoomScaleSheetLayoutView="100" workbookViewId="0">
      <pane xSplit="2" ySplit="7" topLeftCell="C8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ColWidth="9.140625" defaultRowHeight="18" customHeight="1"/>
  <cols>
    <col min="1" max="1" width="7.85546875" style="72" customWidth="1"/>
    <col min="2" max="2" width="15.85546875" style="72" customWidth="1"/>
    <col min="3" max="11" width="15.7109375" style="72" customWidth="1"/>
    <col min="12" max="12" width="15.7109375" style="72" bestFit="1" customWidth="1"/>
    <col min="13" max="13" width="16.85546875" style="72" bestFit="1" customWidth="1"/>
    <col min="14" max="16384" width="9.140625" style="72"/>
  </cols>
  <sheetData>
    <row r="1" spans="1:27" ht="18.75" customHeight="1"/>
    <row r="2" spans="1:27" ht="18.75" customHeight="1">
      <c r="A2" s="171" t="s">
        <v>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7" ht="18.75" customHeight="1">
      <c r="A3" s="171" t="s">
        <v>81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</row>
    <row r="4" spans="1:27" ht="18.75" customHeight="1">
      <c r="A4" s="171" t="s">
        <v>44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ht="18.75" customHeight="1">
      <c r="A5" s="144"/>
      <c r="B5" s="144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7" s="73" customFormat="1" ht="18.75" customHeight="1">
      <c r="A6" s="169" t="s">
        <v>28</v>
      </c>
      <c r="B6" s="185" t="s">
        <v>15</v>
      </c>
      <c r="C6" s="169">
        <v>2010</v>
      </c>
      <c r="D6" s="169">
        <v>2011</v>
      </c>
      <c r="E6" s="169">
        <v>2012</v>
      </c>
      <c r="F6" s="169">
        <v>2013</v>
      </c>
      <c r="G6" s="169">
        <v>2014</v>
      </c>
      <c r="H6" s="169">
        <v>2015</v>
      </c>
      <c r="I6" s="169">
        <v>2016</v>
      </c>
      <c r="J6" s="169">
        <v>2017</v>
      </c>
      <c r="K6" s="169">
        <v>2018</v>
      </c>
      <c r="L6" s="169" t="s">
        <v>126</v>
      </c>
      <c r="M6" s="169" t="s">
        <v>125</v>
      </c>
    </row>
    <row r="7" spans="1:27" s="73" customFormat="1" ht="18.75" customHeight="1">
      <c r="A7" s="170"/>
      <c r="B7" s="186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27" ht="18.75" customHeight="1">
      <c r="A8" s="78">
        <v>1</v>
      </c>
      <c r="B8" s="79" t="s">
        <v>107</v>
      </c>
      <c r="C8" s="105">
        <v>2077487920</v>
      </c>
      <c r="D8" s="105">
        <v>1783969272</v>
      </c>
      <c r="E8" s="105">
        <v>1964773057</v>
      </c>
      <c r="F8" s="105">
        <v>1819624089</v>
      </c>
      <c r="G8" s="105">
        <v>1984288481</v>
      </c>
      <c r="H8" s="105">
        <v>2499251713</v>
      </c>
      <c r="I8" s="105">
        <v>2647577659</v>
      </c>
      <c r="J8" s="105">
        <v>3049715259</v>
      </c>
      <c r="K8" s="105">
        <v>2871989316</v>
      </c>
      <c r="L8" s="105">
        <v>4154818782</v>
      </c>
      <c r="M8" s="105">
        <v>6610208218</v>
      </c>
    </row>
    <row r="9" spans="1:27" ht="18.75" customHeight="1">
      <c r="A9" s="74">
        <v>2</v>
      </c>
      <c r="B9" s="75" t="s">
        <v>12</v>
      </c>
      <c r="C9" s="105">
        <v>607507035</v>
      </c>
      <c r="D9" s="105">
        <v>775098280</v>
      </c>
      <c r="E9" s="105">
        <v>693769655</v>
      </c>
      <c r="F9" s="105">
        <v>571359844</v>
      </c>
      <c r="G9" s="105">
        <v>572287559</v>
      </c>
      <c r="H9" s="105">
        <v>650451196</v>
      </c>
      <c r="I9" s="105">
        <v>696751276</v>
      </c>
      <c r="J9" s="105">
        <v>659838204</v>
      </c>
      <c r="K9" s="105">
        <v>602085859</v>
      </c>
      <c r="L9" s="105">
        <v>619875173</v>
      </c>
      <c r="M9" s="105">
        <v>473220954</v>
      </c>
    </row>
    <row r="10" spans="1:27" ht="18.75" customHeight="1">
      <c r="A10" s="74">
        <v>3</v>
      </c>
      <c r="B10" s="75" t="s">
        <v>53</v>
      </c>
      <c r="C10" s="105">
        <v>451812086</v>
      </c>
      <c r="D10" s="105">
        <v>355443091</v>
      </c>
      <c r="E10" s="105">
        <v>377565757</v>
      </c>
      <c r="F10" s="105">
        <v>270148544</v>
      </c>
      <c r="G10" s="105">
        <v>322241453</v>
      </c>
      <c r="H10" s="105">
        <v>374512864</v>
      </c>
      <c r="I10" s="105">
        <v>427855905</v>
      </c>
      <c r="J10" s="105">
        <v>434024360</v>
      </c>
      <c r="K10" s="105">
        <v>398989698</v>
      </c>
      <c r="L10" s="105">
        <v>513528653</v>
      </c>
      <c r="M10" s="105">
        <v>470239585</v>
      </c>
    </row>
    <row r="11" spans="1:27" ht="18.75" customHeight="1">
      <c r="A11" s="74">
        <v>4</v>
      </c>
      <c r="B11" s="75" t="s">
        <v>14</v>
      </c>
      <c r="C11" s="105">
        <v>398688997</v>
      </c>
      <c r="D11" s="105">
        <v>418014318</v>
      </c>
      <c r="E11" s="105">
        <v>427825239</v>
      </c>
      <c r="F11" s="105">
        <v>427956216</v>
      </c>
      <c r="G11" s="105">
        <v>437746483</v>
      </c>
      <c r="H11" s="105">
        <v>534319145</v>
      </c>
      <c r="I11" s="105">
        <v>621747562</v>
      </c>
      <c r="J11" s="105">
        <v>589229831</v>
      </c>
      <c r="K11" s="105">
        <v>531216201</v>
      </c>
      <c r="L11" s="105">
        <v>478906962</v>
      </c>
      <c r="M11" s="105">
        <v>435281573</v>
      </c>
    </row>
    <row r="12" spans="1:27" ht="18.75" customHeight="1">
      <c r="A12" s="74">
        <v>5</v>
      </c>
      <c r="B12" s="75" t="s">
        <v>49</v>
      </c>
      <c r="C12" s="105">
        <v>297240947</v>
      </c>
      <c r="D12" s="105">
        <v>328227998</v>
      </c>
      <c r="E12" s="105">
        <v>338867744</v>
      </c>
      <c r="F12" s="105">
        <v>287344153</v>
      </c>
      <c r="G12" s="105">
        <v>356651421</v>
      </c>
      <c r="H12" s="105">
        <v>403978143</v>
      </c>
      <c r="I12" s="105">
        <v>470224300</v>
      </c>
      <c r="J12" s="105">
        <v>451818224</v>
      </c>
      <c r="K12" s="105">
        <v>456109904</v>
      </c>
      <c r="L12" s="105">
        <v>463536089</v>
      </c>
      <c r="M12" s="105">
        <v>312521463</v>
      </c>
    </row>
    <row r="13" spans="1:27" ht="18.75" customHeight="1">
      <c r="A13" s="74">
        <v>6</v>
      </c>
      <c r="B13" s="75" t="s">
        <v>57</v>
      </c>
      <c r="C13" s="105">
        <v>303544480</v>
      </c>
      <c r="D13" s="105">
        <v>264942699</v>
      </c>
      <c r="E13" s="105">
        <v>275066716</v>
      </c>
      <c r="F13" s="105">
        <v>207570855</v>
      </c>
      <c r="G13" s="105">
        <v>264097633</v>
      </c>
      <c r="H13" s="105">
        <v>300461179</v>
      </c>
      <c r="I13" s="105">
        <v>262818968</v>
      </c>
      <c r="J13" s="105">
        <v>278153020</v>
      </c>
      <c r="K13" s="105">
        <v>270069043</v>
      </c>
      <c r="L13" s="105">
        <v>297766292</v>
      </c>
      <c r="M13" s="105">
        <v>297092798</v>
      </c>
    </row>
    <row r="14" spans="1:27" ht="18.75" customHeight="1">
      <c r="A14" s="74">
        <v>7</v>
      </c>
      <c r="B14" s="75" t="s">
        <v>55</v>
      </c>
      <c r="C14" s="104">
        <v>99511224</v>
      </c>
      <c r="D14" s="104">
        <v>118623836</v>
      </c>
      <c r="E14" s="104">
        <v>122838175</v>
      </c>
      <c r="F14" s="104">
        <v>123865347</v>
      </c>
      <c r="G14" s="105">
        <v>145182436</v>
      </c>
      <c r="H14" s="105">
        <v>207088077</v>
      </c>
      <c r="I14" s="105">
        <v>158221015</v>
      </c>
      <c r="J14" s="105">
        <v>140924607</v>
      </c>
      <c r="K14" s="105">
        <v>126005218</v>
      </c>
      <c r="L14" s="105">
        <v>179529037</v>
      </c>
      <c r="M14" s="105">
        <v>161487089</v>
      </c>
    </row>
    <row r="15" spans="1:27" ht="18.75" customHeight="1">
      <c r="A15" s="74">
        <v>8</v>
      </c>
      <c r="B15" s="75" t="s">
        <v>52</v>
      </c>
      <c r="C15" s="105">
        <v>18980963</v>
      </c>
      <c r="D15" s="105">
        <v>23249255</v>
      </c>
      <c r="E15" s="105">
        <v>31516853</v>
      </c>
      <c r="F15" s="105">
        <v>32184088</v>
      </c>
      <c r="G15" s="105">
        <v>45999923</v>
      </c>
      <c r="H15" s="105">
        <v>63512541</v>
      </c>
      <c r="I15" s="105">
        <v>121745687</v>
      </c>
      <c r="J15" s="105">
        <v>200669609</v>
      </c>
      <c r="K15" s="105">
        <v>254288162</v>
      </c>
      <c r="L15" s="105">
        <v>225916465</v>
      </c>
      <c r="M15" s="105">
        <v>147334649</v>
      </c>
    </row>
    <row r="16" spans="1:27" ht="18.75" customHeight="1">
      <c r="A16" s="74">
        <v>9</v>
      </c>
      <c r="B16" s="75" t="s">
        <v>48</v>
      </c>
      <c r="C16" s="105">
        <v>124198703</v>
      </c>
      <c r="D16" s="105">
        <v>155640434</v>
      </c>
      <c r="E16" s="105">
        <v>151800234</v>
      </c>
      <c r="F16" s="105">
        <v>109596007</v>
      </c>
      <c r="G16" s="105">
        <v>137911407</v>
      </c>
      <c r="H16" s="105">
        <v>150657793</v>
      </c>
      <c r="I16" s="105">
        <v>157504440</v>
      </c>
      <c r="J16" s="105">
        <v>208596686</v>
      </c>
      <c r="K16" s="105">
        <v>239872416</v>
      </c>
      <c r="L16" s="105">
        <v>249938938</v>
      </c>
      <c r="M16" s="105">
        <v>131824884</v>
      </c>
    </row>
    <row r="17" spans="1:13" ht="18.75" customHeight="1">
      <c r="A17" s="74">
        <v>10</v>
      </c>
      <c r="B17" s="75" t="s">
        <v>106</v>
      </c>
      <c r="C17" s="105">
        <v>219180618</v>
      </c>
      <c r="D17" s="105">
        <v>200355160</v>
      </c>
      <c r="E17" s="105">
        <v>206672078</v>
      </c>
      <c r="F17" s="105">
        <v>206910175</v>
      </c>
      <c r="G17" s="105">
        <v>216758775</v>
      </c>
      <c r="H17" s="105">
        <v>221396453</v>
      </c>
      <c r="I17" s="105">
        <v>198946776</v>
      </c>
      <c r="J17" s="105">
        <v>174715015</v>
      </c>
      <c r="K17" s="105">
        <v>134453929</v>
      </c>
      <c r="L17" s="105">
        <v>151254583</v>
      </c>
      <c r="M17" s="105">
        <v>131517589</v>
      </c>
    </row>
    <row r="18" spans="1:13" ht="18.75" customHeight="1">
      <c r="A18" s="74">
        <v>11</v>
      </c>
      <c r="B18" s="75" t="s">
        <v>96</v>
      </c>
      <c r="C18" s="105">
        <v>82126469</v>
      </c>
      <c r="D18" s="105">
        <v>69332164</v>
      </c>
      <c r="E18" s="105">
        <v>83054466</v>
      </c>
      <c r="F18" s="105">
        <v>62618594</v>
      </c>
      <c r="G18" s="105">
        <v>100203509</v>
      </c>
      <c r="H18" s="105">
        <v>119006762</v>
      </c>
      <c r="I18" s="105">
        <v>157249869</v>
      </c>
      <c r="J18" s="105">
        <v>183697418</v>
      </c>
      <c r="K18" s="105">
        <v>207084176</v>
      </c>
      <c r="L18" s="105">
        <v>237193318</v>
      </c>
      <c r="M18" s="105">
        <v>112761095</v>
      </c>
    </row>
    <row r="19" spans="1:13" ht="18.75" customHeight="1">
      <c r="A19" s="74">
        <v>12</v>
      </c>
      <c r="B19" s="75" t="s">
        <v>50</v>
      </c>
      <c r="C19" s="104">
        <v>51237232</v>
      </c>
      <c r="D19" s="104">
        <v>63066001</v>
      </c>
      <c r="E19" s="104">
        <v>66162376</v>
      </c>
      <c r="F19" s="104">
        <v>95713661</v>
      </c>
      <c r="G19" s="105">
        <v>114038927</v>
      </c>
      <c r="H19" s="105">
        <v>125838363</v>
      </c>
      <c r="I19" s="105">
        <v>124037180</v>
      </c>
      <c r="J19" s="105">
        <v>112205210</v>
      </c>
      <c r="K19" s="105">
        <v>92205026</v>
      </c>
      <c r="L19" s="105">
        <v>92105829</v>
      </c>
      <c r="M19" s="105">
        <v>97687169</v>
      </c>
    </row>
    <row r="20" spans="1:13" ht="18.75" customHeight="1">
      <c r="A20" s="74">
        <v>13</v>
      </c>
      <c r="B20" s="75" t="s">
        <v>128</v>
      </c>
      <c r="C20" s="104">
        <v>30308455</v>
      </c>
      <c r="D20" s="104">
        <v>22485357</v>
      </c>
      <c r="E20" s="104">
        <v>26886826</v>
      </c>
      <c r="F20" s="104">
        <v>28837798</v>
      </c>
      <c r="G20" s="105">
        <v>16001270</v>
      </c>
      <c r="H20" s="105">
        <v>34516715</v>
      </c>
      <c r="I20" s="105">
        <v>37011300</v>
      </c>
      <c r="J20" s="105">
        <v>49004936</v>
      </c>
      <c r="K20" s="105">
        <v>97907118</v>
      </c>
      <c r="L20" s="105">
        <v>37974818</v>
      </c>
      <c r="M20" s="105">
        <v>90486680</v>
      </c>
    </row>
    <row r="21" spans="1:13" ht="18.75" customHeight="1">
      <c r="A21" s="74">
        <v>14</v>
      </c>
      <c r="B21" s="75" t="s">
        <v>51</v>
      </c>
      <c r="C21" s="104">
        <v>24664026</v>
      </c>
      <c r="D21" s="104">
        <v>27201182</v>
      </c>
      <c r="E21" s="104">
        <v>28795741</v>
      </c>
      <c r="F21" s="104">
        <v>30754956</v>
      </c>
      <c r="G21" s="105">
        <v>39390906</v>
      </c>
      <c r="H21" s="105">
        <v>46931533</v>
      </c>
      <c r="I21" s="105">
        <v>52992197</v>
      </c>
      <c r="J21" s="105">
        <v>60912268</v>
      </c>
      <c r="K21" s="105">
        <v>63512650</v>
      </c>
      <c r="L21" s="105">
        <v>66922135</v>
      </c>
      <c r="M21" s="105">
        <v>64426210</v>
      </c>
    </row>
    <row r="22" spans="1:13" ht="18.75" customHeight="1">
      <c r="A22" s="74">
        <v>15</v>
      </c>
      <c r="B22" s="75" t="s">
        <v>58</v>
      </c>
      <c r="C22" s="104">
        <v>67549231</v>
      </c>
      <c r="D22" s="104">
        <v>68754520</v>
      </c>
      <c r="E22" s="104">
        <v>74304470</v>
      </c>
      <c r="F22" s="104">
        <v>60937825</v>
      </c>
      <c r="G22" s="105">
        <v>61068607</v>
      </c>
      <c r="H22" s="105">
        <v>74283862</v>
      </c>
      <c r="I22" s="105">
        <v>50352465</v>
      </c>
      <c r="J22" s="105">
        <v>64478692</v>
      </c>
      <c r="K22" s="105">
        <v>73875662</v>
      </c>
      <c r="L22" s="105">
        <v>76211118</v>
      </c>
      <c r="M22" s="105">
        <v>57561611</v>
      </c>
    </row>
    <row r="23" spans="1:13" ht="18.75" customHeight="1">
      <c r="A23" s="74">
        <v>16</v>
      </c>
      <c r="B23" s="75" t="s">
        <v>70</v>
      </c>
      <c r="C23" s="104">
        <v>85365052</v>
      </c>
      <c r="D23" s="104">
        <v>76610617</v>
      </c>
      <c r="E23" s="104">
        <v>70320218</v>
      </c>
      <c r="F23" s="104">
        <v>52065267</v>
      </c>
      <c r="G23" s="105">
        <v>58291702</v>
      </c>
      <c r="H23" s="105">
        <v>72941590</v>
      </c>
      <c r="I23" s="105">
        <v>62931168</v>
      </c>
      <c r="J23" s="105">
        <v>63792675</v>
      </c>
      <c r="K23" s="105">
        <v>64034624</v>
      </c>
      <c r="L23" s="105">
        <v>64073624</v>
      </c>
      <c r="M23" s="105">
        <v>53520987</v>
      </c>
    </row>
    <row r="24" spans="1:13" ht="18.75" customHeight="1">
      <c r="A24" s="74">
        <v>17</v>
      </c>
      <c r="B24" s="75" t="s">
        <v>68</v>
      </c>
      <c r="C24" s="104">
        <v>41642197</v>
      </c>
      <c r="D24" s="104">
        <v>32523618</v>
      </c>
      <c r="E24" s="104">
        <v>40509910</v>
      </c>
      <c r="F24" s="104">
        <v>36114574</v>
      </c>
      <c r="G24" s="105">
        <v>41324673</v>
      </c>
      <c r="H24" s="105">
        <v>47146016</v>
      </c>
      <c r="I24" s="105">
        <v>42246967</v>
      </c>
      <c r="J24" s="105">
        <v>40725870</v>
      </c>
      <c r="K24" s="105">
        <v>37632640</v>
      </c>
      <c r="L24" s="105">
        <v>49978596</v>
      </c>
      <c r="M24" s="105">
        <v>53394091</v>
      </c>
    </row>
    <row r="25" spans="1:13" ht="18.75" customHeight="1">
      <c r="A25" s="74">
        <v>18</v>
      </c>
      <c r="B25" s="75" t="s">
        <v>69</v>
      </c>
      <c r="C25" s="104">
        <v>44503309</v>
      </c>
      <c r="D25" s="104">
        <v>68528678</v>
      </c>
      <c r="E25" s="104">
        <v>70303206</v>
      </c>
      <c r="F25" s="104">
        <v>83995062</v>
      </c>
      <c r="G25" s="105">
        <v>87708198</v>
      </c>
      <c r="H25" s="105">
        <v>87382110</v>
      </c>
      <c r="I25" s="105">
        <v>77373756</v>
      </c>
      <c r="J25" s="105">
        <v>85547387</v>
      </c>
      <c r="K25" s="105">
        <v>109194101</v>
      </c>
      <c r="L25" s="105">
        <v>79959320</v>
      </c>
      <c r="M25" s="105">
        <v>51869200</v>
      </c>
    </row>
    <row r="26" spans="1:13" ht="18.75" customHeight="1">
      <c r="A26" s="74">
        <v>19</v>
      </c>
      <c r="B26" s="75" t="s">
        <v>63</v>
      </c>
      <c r="C26" s="104">
        <v>101947718</v>
      </c>
      <c r="D26" s="104">
        <v>71891580</v>
      </c>
      <c r="E26" s="104">
        <v>83765006</v>
      </c>
      <c r="F26" s="104">
        <v>66174992</v>
      </c>
      <c r="G26" s="105">
        <v>89107505</v>
      </c>
      <c r="H26" s="105">
        <v>76902747</v>
      </c>
      <c r="I26" s="105">
        <v>58400319</v>
      </c>
      <c r="J26" s="105">
        <v>59558809</v>
      </c>
      <c r="K26" s="105">
        <v>50613011</v>
      </c>
      <c r="L26" s="105">
        <v>52494678</v>
      </c>
      <c r="M26" s="105">
        <v>47867378</v>
      </c>
    </row>
    <row r="27" spans="1:13" ht="18.75" customHeight="1">
      <c r="A27" s="81">
        <v>20</v>
      </c>
      <c r="B27" s="75" t="s">
        <v>54</v>
      </c>
      <c r="C27" s="104">
        <v>36465593</v>
      </c>
      <c r="D27" s="104">
        <v>55248490</v>
      </c>
      <c r="E27" s="104">
        <v>64944750</v>
      </c>
      <c r="F27" s="104">
        <v>58301192</v>
      </c>
      <c r="G27" s="105">
        <v>52372739</v>
      </c>
      <c r="H27" s="105">
        <v>52946703</v>
      </c>
      <c r="I27" s="105">
        <v>50852092</v>
      </c>
      <c r="J27" s="105">
        <v>53858135</v>
      </c>
      <c r="K27" s="105">
        <v>50372219</v>
      </c>
      <c r="L27" s="105">
        <v>42813197</v>
      </c>
      <c r="M27" s="105">
        <v>44176680</v>
      </c>
    </row>
    <row r="28" spans="1:13" ht="18.75" customHeight="1">
      <c r="A28" s="174" t="s">
        <v>13</v>
      </c>
      <c r="B28" s="175"/>
      <c r="C28" s="104">
        <v>1494648056</v>
      </c>
      <c r="D28" s="104">
        <v>1380623307</v>
      </c>
      <c r="E28" s="104">
        <v>1458586011</v>
      </c>
      <c r="F28" s="104">
        <v>1327808218</v>
      </c>
      <c r="G28" s="104">
        <v>1395706881</v>
      </c>
      <c r="H28" s="104">
        <v>1321950665</v>
      </c>
      <c r="I28" s="104">
        <v>1128064938</v>
      </c>
      <c r="J28" s="104">
        <v>1110211453</v>
      </c>
      <c r="K28" s="104">
        <v>1054881304</v>
      </c>
      <c r="L28" s="104">
        <v>1008856145</v>
      </c>
      <c r="M28" s="104">
        <v>783247302</v>
      </c>
    </row>
    <row r="29" spans="1:13" s="73" customFormat="1" ht="18.75" customHeight="1">
      <c r="A29" s="172" t="s">
        <v>2</v>
      </c>
      <c r="B29" s="173"/>
      <c r="C29" s="80">
        <v>6658610311</v>
      </c>
      <c r="D29" s="80">
        <v>6359829857</v>
      </c>
      <c r="E29" s="80">
        <v>6658328488</v>
      </c>
      <c r="F29" s="80">
        <v>5959881457</v>
      </c>
      <c r="G29" s="80">
        <v>6538380488</v>
      </c>
      <c r="H29" s="80">
        <v>7465476170</v>
      </c>
      <c r="I29" s="80">
        <v>7604905839</v>
      </c>
      <c r="J29" s="80">
        <v>8071677668</v>
      </c>
      <c r="K29" s="80">
        <v>7786392277</v>
      </c>
      <c r="L29" s="80">
        <f>SUM(L8:L28)</f>
        <v>9143653752</v>
      </c>
      <c r="M29" s="80">
        <f>SUM(M8:M28)</f>
        <v>10627727205</v>
      </c>
    </row>
    <row r="30" spans="1:13" ht="18.75" customHeight="1">
      <c r="A30" s="72" t="s">
        <v>91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1:13" ht="18.75" customHeight="1">
      <c r="A31" s="68" t="s">
        <v>32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18.75" customHeight="1">
      <c r="A32" s="126" t="s">
        <v>111</v>
      </c>
    </row>
    <row r="33" spans="1:13" ht="18" customHeight="1">
      <c r="A33" s="127" t="s">
        <v>112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ht="18" customHeight="1">
      <c r="C34" s="83"/>
      <c r="D34" s="83"/>
      <c r="E34" s="83"/>
      <c r="F34" s="83"/>
    </row>
  </sheetData>
  <mergeCells count="18">
    <mergeCell ref="A29:B29"/>
    <mergeCell ref="H6:H7"/>
    <mergeCell ref="I6:I7"/>
    <mergeCell ref="J6:J7"/>
    <mergeCell ref="K6:K7"/>
    <mergeCell ref="A28:B28"/>
    <mergeCell ref="A6:A7"/>
    <mergeCell ref="B6:B7"/>
    <mergeCell ref="C6:C7"/>
    <mergeCell ref="D6:D7"/>
    <mergeCell ref="E6:E7"/>
    <mergeCell ref="F6:F7"/>
    <mergeCell ref="G6:G7"/>
    <mergeCell ref="M6:M7"/>
    <mergeCell ref="A4:M4"/>
    <mergeCell ref="A3:M3"/>
    <mergeCell ref="A2:M2"/>
    <mergeCell ref="L6:L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view="pageBreakPreview" zoomScaleNormal="100" zoomScaleSheetLayoutView="100" workbookViewId="0">
      <pane xSplit="2" topLeftCell="I1" activePane="topRight" state="frozen"/>
      <selection activeCell="B28" sqref="B28"/>
      <selection pane="topRight" activeCell="B28" sqref="B28"/>
    </sheetView>
  </sheetViews>
  <sheetFormatPr defaultColWidth="9.140625" defaultRowHeight="14.25"/>
  <cols>
    <col min="1" max="1" width="29.42578125" style="59" customWidth="1"/>
    <col min="2" max="2" width="6.42578125" style="59" customWidth="1"/>
    <col min="3" max="3" width="9.85546875" style="59" customWidth="1"/>
    <col min="4" max="4" width="15.7109375" style="59" customWidth="1"/>
    <col min="5" max="5" width="11.5703125" style="59" customWidth="1"/>
    <col min="6" max="6" width="15.7109375" style="59" customWidth="1"/>
    <col min="7" max="7" width="11.5703125" style="59" customWidth="1"/>
    <col min="8" max="8" width="15.7109375" style="59" customWidth="1"/>
    <col min="9" max="9" width="11.5703125" style="59" customWidth="1"/>
    <col min="10" max="10" width="15.7109375" style="59" customWidth="1"/>
    <col min="11" max="11" width="11.5703125" style="59" customWidth="1"/>
    <col min="12" max="12" width="15.7109375" style="59" customWidth="1"/>
    <col min="13" max="13" width="11.5703125" style="59" customWidth="1"/>
    <col min="14" max="14" width="15.7109375" style="59" customWidth="1"/>
    <col min="15" max="15" width="11.42578125" style="59" customWidth="1"/>
    <col min="16" max="16" width="15.7109375" style="59" customWidth="1"/>
    <col min="17" max="17" width="11.5703125" style="59" customWidth="1"/>
    <col min="18" max="18" width="15.7109375" style="59" customWidth="1"/>
    <col min="19" max="19" width="11.42578125" style="59" customWidth="1"/>
    <col min="20" max="20" width="15.7109375" style="59" customWidth="1"/>
    <col min="21" max="21" width="11.42578125" style="59" bestFit="1" customWidth="1"/>
    <col min="22" max="22" width="15.7109375" style="59" bestFit="1" customWidth="1"/>
    <col min="23" max="23" width="11.42578125" style="59" bestFit="1" customWidth="1"/>
    <col min="24" max="24" width="15.7109375" style="59" bestFit="1" customWidth="1"/>
    <col min="25" max="16384" width="9.140625" style="59"/>
  </cols>
  <sheetData>
    <row r="1" spans="1:24" s="60" customFormat="1" ht="18.75" customHeight="1"/>
    <row r="2" spans="1:24" s="60" customFormat="1" ht="18.75" customHeight="1">
      <c r="A2" s="154" t="s">
        <v>36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s="60" customFormat="1" ht="18.75" customHeight="1">
      <c r="A3" s="166" t="s">
        <v>26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s="60" customFormat="1" ht="18.75" customHeight="1">
      <c r="A4" s="71"/>
      <c r="B4" s="71"/>
      <c r="C4" s="71"/>
      <c r="D4" s="71"/>
      <c r="E4" s="71"/>
      <c r="F4" s="71"/>
      <c r="G4" s="71"/>
      <c r="H4" s="71"/>
      <c r="U4" s="183"/>
      <c r="V4" s="183"/>
    </row>
    <row r="5" spans="1:24" s="60" customFormat="1" ht="18.75" customHeight="1">
      <c r="A5" s="167" t="s">
        <v>17</v>
      </c>
      <c r="B5" s="167" t="s">
        <v>18</v>
      </c>
      <c r="C5" s="164">
        <v>2010</v>
      </c>
      <c r="D5" s="165"/>
      <c r="E5" s="164">
        <v>2011</v>
      </c>
      <c r="F5" s="165"/>
      <c r="G5" s="164">
        <v>2012</v>
      </c>
      <c r="H5" s="165"/>
      <c r="I5" s="164">
        <v>2013</v>
      </c>
      <c r="J5" s="165"/>
      <c r="K5" s="164">
        <v>2014</v>
      </c>
      <c r="L5" s="165"/>
      <c r="M5" s="164">
        <v>2015</v>
      </c>
      <c r="N5" s="165"/>
      <c r="O5" s="164">
        <v>2016</v>
      </c>
      <c r="P5" s="165"/>
      <c r="Q5" s="164">
        <v>2017</v>
      </c>
      <c r="R5" s="165"/>
      <c r="S5" s="164">
        <v>2018</v>
      </c>
      <c r="T5" s="165"/>
      <c r="U5" s="164" t="s">
        <v>126</v>
      </c>
      <c r="V5" s="165"/>
      <c r="W5" s="164" t="s">
        <v>125</v>
      </c>
      <c r="X5" s="165"/>
    </row>
    <row r="6" spans="1:24" s="60" customFormat="1" ht="33.75" customHeight="1">
      <c r="A6" s="168"/>
      <c r="B6" s="168"/>
      <c r="C6" s="61" t="s">
        <v>19</v>
      </c>
      <c r="D6" s="61" t="s">
        <v>27</v>
      </c>
      <c r="E6" s="61" t="s">
        <v>19</v>
      </c>
      <c r="F6" s="61" t="s">
        <v>27</v>
      </c>
      <c r="G6" s="61" t="s">
        <v>19</v>
      </c>
      <c r="H6" s="61" t="s">
        <v>27</v>
      </c>
      <c r="I6" s="61" t="s">
        <v>19</v>
      </c>
      <c r="J6" s="61" t="s">
        <v>27</v>
      </c>
      <c r="K6" s="61" t="s">
        <v>19</v>
      </c>
      <c r="L6" s="61" t="s">
        <v>27</v>
      </c>
      <c r="M6" s="61" t="s">
        <v>19</v>
      </c>
      <c r="N6" s="61" t="s">
        <v>27</v>
      </c>
      <c r="O6" s="61" t="s">
        <v>19</v>
      </c>
      <c r="P6" s="61" t="s">
        <v>27</v>
      </c>
      <c r="Q6" s="61" t="s">
        <v>19</v>
      </c>
      <c r="R6" s="61" t="s">
        <v>27</v>
      </c>
      <c r="S6" s="61" t="s">
        <v>19</v>
      </c>
      <c r="T6" s="61" t="s">
        <v>27</v>
      </c>
      <c r="U6" s="61" t="s">
        <v>19</v>
      </c>
      <c r="V6" s="61" t="s">
        <v>27</v>
      </c>
      <c r="W6" s="61" t="s">
        <v>19</v>
      </c>
      <c r="X6" s="61" t="s">
        <v>27</v>
      </c>
    </row>
    <row r="7" spans="1:24" s="60" customFormat="1" ht="18.75" customHeight="1">
      <c r="A7" s="62" t="s">
        <v>46</v>
      </c>
      <c r="B7" s="63" t="s">
        <v>20</v>
      </c>
      <c r="C7" s="98">
        <v>46194.119999999995</v>
      </c>
      <c r="D7" s="98">
        <v>54237496</v>
      </c>
      <c r="E7" s="98">
        <v>135696.6</v>
      </c>
      <c r="F7" s="98">
        <v>85389228</v>
      </c>
      <c r="G7" s="98">
        <v>88773.03</v>
      </c>
      <c r="H7" s="98">
        <v>59013796</v>
      </c>
      <c r="I7" s="98">
        <v>44773.640000000007</v>
      </c>
      <c r="J7" s="98">
        <v>47176775</v>
      </c>
      <c r="K7" s="98">
        <v>49869.450000000004</v>
      </c>
      <c r="L7" s="98">
        <v>63432675</v>
      </c>
      <c r="M7" s="98">
        <v>32887.649999999994</v>
      </c>
      <c r="N7" s="98">
        <v>31625649</v>
      </c>
      <c r="O7" s="98">
        <v>18145.289999999994</v>
      </c>
      <c r="P7" s="98">
        <v>24837016</v>
      </c>
      <c r="Q7" s="98">
        <v>10547.91</v>
      </c>
      <c r="R7" s="98">
        <v>27488552</v>
      </c>
      <c r="S7" s="98">
        <v>257951.03000000003</v>
      </c>
      <c r="T7" s="98">
        <v>156499792</v>
      </c>
      <c r="U7" s="98">
        <v>148467</v>
      </c>
      <c r="V7" s="98">
        <v>90330253</v>
      </c>
      <c r="W7" s="98">
        <v>334794</v>
      </c>
      <c r="X7" s="98">
        <v>147556445</v>
      </c>
    </row>
    <row r="8" spans="1:24" s="60" customFormat="1" ht="18.75" customHeight="1">
      <c r="A8" s="62" t="s">
        <v>43</v>
      </c>
      <c r="B8" s="63" t="s">
        <v>20</v>
      </c>
      <c r="C8" s="98">
        <v>301923.75</v>
      </c>
      <c r="D8" s="98">
        <v>409661834</v>
      </c>
      <c r="E8" s="98">
        <v>293017.76</v>
      </c>
      <c r="F8" s="98">
        <v>446046522</v>
      </c>
      <c r="G8" s="98">
        <v>325412.46999999997</v>
      </c>
      <c r="H8" s="98">
        <v>494190783</v>
      </c>
      <c r="I8" s="98">
        <v>277189.24</v>
      </c>
      <c r="J8" s="98">
        <v>468847494</v>
      </c>
      <c r="K8" s="98">
        <v>251195.14</v>
      </c>
      <c r="L8" s="98">
        <v>475827778</v>
      </c>
      <c r="M8" s="98">
        <v>256593.26</v>
      </c>
      <c r="N8" s="98">
        <v>446464311</v>
      </c>
      <c r="O8" s="98">
        <v>235862.87</v>
      </c>
      <c r="P8" s="98">
        <v>439211882</v>
      </c>
      <c r="Q8" s="98">
        <v>303868.76</v>
      </c>
      <c r="R8" s="98">
        <v>560798887</v>
      </c>
      <c r="S8" s="98">
        <v>382593.8899999999</v>
      </c>
      <c r="T8" s="98">
        <v>622008784</v>
      </c>
      <c r="U8" s="98">
        <v>575836</v>
      </c>
      <c r="V8" s="98">
        <v>587374011</v>
      </c>
      <c r="W8" s="98">
        <v>382051</v>
      </c>
      <c r="X8" s="98">
        <v>562842208</v>
      </c>
    </row>
    <row r="9" spans="1:24" s="60" customFormat="1" ht="18.75" customHeight="1">
      <c r="A9" s="62" t="s">
        <v>22</v>
      </c>
      <c r="B9" s="63" t="s">
        <v>20</v>
      </c>
      <c r="C9" s="98">
        <v>77288.08</v>
      </c>
      <c r="D9" s="98">
        <v>74058515</v>
      </c>
      <c r="E9" s="98">
        <v>83815.110000000015</v>
      </c>
      <c r="F9" s="98">
        <v>79682166</v>
      </c>
      <c r="G9" s="98">
        <v>144462.66000000003</v>
      </c>
      <c r="H9" s="98">
        <v>115707846</v>
      </c>
      <c r="I9" s="98">
        <v>225897.62999999998</v>
      </c>
      <c r="J9" s="98">
        <v>124633424</v>
      </c>
      <c r="K9" s="98">
        <v>137276.65</v>
      </c>
      <c r="L9" s="98">
        <v>129511727</v>
      </c>
      <c r="M9" s="98">
        <v>261437.9</v>
      </c>
      <c r="N9" s="98">
        <v>131924565</v>
      </c>
      <c r="O9" s="98">
        <v>146155.40999999992</v>
      </c>
      <c r="P9" s="98">
        <v>115899246</v>
      </c>
      <c r="Q9" s="98">
        <v>206599.12</v>
      </c>
      <c r="R9" s="98">
        <v>146209576</v>
      </c>
      <c r="S9" s="98">
        <v>132988.72999999998</v>
      </c>
      <c r="T9" s="98">
        <v>147797133</v>
      </c>
      <c r="U9" s="98">
        <v>290779</v>
      </c>
      <c r="V9" s="98">
        <v>146754469</v>
      </c>
      <c r="W9" s="98">
        <v>245539</v>
      </c>
      <c r="X9" s="98">
        <v>237397066</v>
      </c>
    </row>
    <row r="10" spans="1:24" s="60" customFormat="1" ht="18.75" customHeight="1">
      <c r="A10" s="62" t="s">
        <v>8</v>
      </c>
      <c r="B10" s="63" t="s">
        <v>20</v>
      </c>
      <c r="C10" s="98">
        <v>141363.29999999999</v>
      </c>
      <c r="D10" s="98">
        <v>152781148</v>
      </c>
      <c r="E10" s="98">
        <v>243383.12999999998</v>
      </c>
      <c r="F10" s="98">
        <v>238942337</v>
      </c>
      <c r="G10" s="98">
        <v>617940.26</v>
      </c>
      <c r="H10" s="98">
        <v>247536742</v>
      </c>
      <c r="I10" s="98">
        <v>390156.1</v>
      </c>
      <c r="J10" s="98">
        <v>303508491</v>
      </c>
      <c r="K10" s="98">
        <v>451737.26</v>
      </c>
      <c r="L10" s="98">
        <v>486840996</v>
      </c>
      <c r="M10" s="98">
        <v>587734.74</v>
      </c>
      <c r="N10" s="98">
        <v>602624234</v>
      </c>
      <c r="O10" s="98">
        <v>1408573.4600000007</v>
      </c>
      <c r="P10" s="98">
        <v>629942437</v>
      </c>
      <c r="Q10" s="98">
        <v>660481.1399999999</v>
      </c>
      <c r="R10" s="98">
        <v>749527784</v>
      </c>
      <c r="S10" s="98">
        <v>1021134.2</v>
      </c>
      <c r="T10" s="98">
        <v>1150481696</v>
      </c>
      <c r="U10" s="98">
        <v>1023281</v>
      </c>
      <c r="V10" s="98">
        <v>1105179183</v>
      </c>
      <c r="W10" s="98">
        <v>905270</v>
      </c>
      <c r="X10" s="98">
        <v>1058719891</v>
      </c>
    </row>
    <row r="11" spans="1:24" s="60" customFormat="1" ht="18.75" customHeight="1">
      <c r="A11" s="62" t="s">
        <v>21</v>
      </c>
      <c r="B11" s="63" t="s">
        <v>20</v>
      </c>
      <c r="C11" s="98">
        <v>73694.42</v>
      </c>
      <c r="D11" s="98">
        <v>133997510</v>
      </c>
      <c r="E11" s="98">
        <v>66951.26999999999</v>
      </c>
      <c r="F11" s="98">
        <v>129249645</v>
      </c>
      <c r="G11" s="98">
        <v>52629.73</v>
      </c>
      <c r="H11" s="98">
        <v>117002578</v>
      </c>
      <c r="I11" s="98">
        <v>56099.85</v>
      </c>
      <c r="J11" s="98">
        <v>103806739</v>
      </c>
      <c r="K11" s="98">
        <v>268685.26</v>
      </c>
      <c r="L11" s="98">
        <v>112489770</v>
      </c>
      <c r="M11" s="98">
        <v>46272.950000000012</v>
      </c>
      <c r="N11" s="98">
        <v>118915877</v>
      </c>
      <c r="O11" s="98">
        <v>47911.130000000005</v>
      </c>
      <c r="P11" s="98">
        <v>120691511</v>
      </c>
      <c r="Q11" s="98">
        <v>74165.290000000008</v>
      </c>
      <c r="R11" s="98">
        <v>161952286</v>
      </c>
      <c r="S11" s="98">
        <v>99756.770000000062</v>
      </c>
      <c r="T11" s="98">
        <v>189520543</v>
      </c>
      <c r="U11" s="98">
        <v>110273</v>
      </c>
      <c r="V11" s="98">
        <v>113771731</v>
      </c>
      <c r="W11" s="98">
        <v>69175</v>
      </c>
      <c r="X11" s="98">
        <v>122353906</v>
      </c>
    </row>
    <row r="12" spans="1:24" s="60" customFormat="1" ht="18.75" customHeight="1">
      <c r="A12" s="62" t="s">
        <v>9</v>
      </c>
      <c r="B12" s="64" t="s">
        <v>20</v>
      </c>
      <c r="C12" s="98">
        <v>232427.31999999995</v>
      </c>
      <c r="D12" s="98">
        <v>313072942</v>
      </c>
      <c r="E12" s="98">
        <v>250501.99000000008</v>
      </c>
      <c r="F12" s="98">
        <v>344779592</v>
      </c>
      <c r="G12" s="98">
        <v>222146.55</v>
      </c>
      <c r="H12" s="98">
        <v>271653405</v>
      </c>
      <c r="I12" s="98">
        <v>255319.32000000004</v>
      </c>
      <c r="J12" s="98">
        <v>218450151</v>
      </c>
      <c r="K12" s="98">
        <v>194220.62</v>
      </c>
      <c r="L12" s="98">
        <v>272918059</v>
      </c>
      <c r="M12" s="98">
        <v>255717.49</v>
      </c>
      <c r="N12" s="98">
        <v>358610448</v>
      </c>
      <c r="O12" s="98">
        <v>236813.4999999998</v>
      </c>
      <c r="P12" s="98">
        <v>396238321</v>
      </c>
      <c r="Q12" s="98">
        <v>284331.72000000003</v>
      </c>
      <c r="R12" s="98">
        <v>494954172</v>
      </c>
      <c r="S12" s="98">
        <v>300952.41999999975</v>
      </c>
      <c r="T12" s="98">
        <v>495704461</v>
      </c>
      <c r="U12" s="98">
        <v>345651</v>
      </c>
      <c r="V12" s="98">
        <v>430014800</v>
      </c>
      <c r="W12" s="98">
        <v>188362.12999999998</v>
      </c>
      <c r="X12" s="98">
        <v>379611017</v>
      </c>
    </row>
    <row r="13" spans="1:24" s="60" customFormat="1" ht="18.75" customHeight="1">
      <c r="A13" s="62" t="s">
        <v>23</v>
      </c>
      <c r="B13" s="63"/>
      <c r="C13" s="98">
        <v>0</v>
      </c>
      <c r="D13" s="98">
        <v>55427560</v>
      </c>
      <c r="E13" s="98">
        <v>0</v>
      </c>
      <c r="F13" s="98">
        <v>43621832</v>
      </c>
      <c r="G13" s="98">
        <v>0</v>
      </c>
      <c r="H13" s="98">
        <v>53111252</v>
      </c>
      <c r="I13" s="98">
        <v>0</v>
      </c>
      <c r="J13" s="98">
        <v>50312142</v>
      </c>
      <c r="K13" s="98">
        <v>0</v>
      </c>
      <c r="L13" s="98">
        <v>48933353</v>
      </c>
      <c r="M13" s="98">
        <v>0</v>
      </c>
      <c r="N13" s="98">
        <v>66698143</v>
      </c>
      <c r="O13" s="98">
        <v>0</v>
      </c>
      <c r="P13" s="98">
        <v>78805637</v>
      </c>
      <c r="Q13" s="98">
        <v>0</v>
      </c>
      <c r="R13" s="98">
        <v>129107054</v>
      </c>
      <c r="S13" s="98">
        <v>0</v>
      </c>
      <c r="T13" s="98">
        <v>115208137</v>
      </c>
      <c r="U13" s="98">
        <v>0</v>
      </c>
      <c r="V13" s="98">
        <v>132916318</v>
      </c>
      <c r="W13" s="98">
        <v>0</v>
      </c>
      <c r="X13" s="98">
        <v>155677684</v>
      </c>
    </row>
    <row r="14" spans="1:24" s="60" customFormat="1" ht="18.75" customHeight="1">
      <c r="A14" s="62" t="s">
        <v>94</v>
      </c>
      <c r="B14" s="63"/>
      <c r="C14" s="98">
        <v>0</v>
      </c>
      <c r="D14" s="98">
        <v>404960021</v>
      </c>
      <c r="E14" s="98">
        <v>0</v>
      </c>
      <c r="F14" s="98">
        <v>397199025</v>
      </c>
      <c r="G14" s="98">
        <v>0</v>
      </c>
      <c r="H14" s="98">
        <v>407065098</v>
      </c>
      <c r="I14" s="98">
        <v>0</v>
      </c>
      <c r="J14" s="98">
        <v>432231598</v>
      </c>
      <c r="K14" s="98">
        <v>0</v>
      </c>
      <c r="L14" s="98">
        <v>499986029</v>
      </c>
      <c r="M14" s="98">
        <v>0</v>
      </c>
      <c r="N14" s="98">
        <v>804250811</v>
      </c>
      <c r="O14" s="98">
        <v>0</v>
      </c>
      <c r="P14" s="98">
        <v>1018334086</v>
      </c>
      <c r="Q14" s="98">
        <v>0</v>
      </c>
      <c r="R14" s="98">
        <v>1183665580</v>
      </c>
      <c r="S14" s="98">
        <v>0</v>
      </c>
      <c r="T14" s="98">
        <v>1160124231</v>
      </c>
      <c r="U14" s="98">
        <v>0</v>
      </c>
      <c r="V14" s="98">
        <v>1395180476</v>
      </c>
      <c r="W14" s="98">
        <v>0</v>
      </c>
      <c r="X14" s="98">
        <v>1942931571</v>
      </c>
    </row>
    <row r="15" spans="1:24" s="60" customFormat="1" ht="18.75" customHeight="1">
      <c r="A15" s="62" t="s">
        <v>99</v>
      </c>
      <c r="B15" s="63"/>
      <c r="C15" s="98">
        <v>0</v>
      </c>
      <c r="D15" s="98">
        <v>404455626</v>
      </c>
      <c r="E15" s="98">
        <v>0</v>
      </c>
      <c r="F15" s="98">
        <v>396480253</v>
      </c>
      <c r="G15" s="98">
        <v>0</v>
      </c>
      <c r="H15" s="98">
        <v>406187925</v>
      </c>
      <c r="I15" s="98">
        <v>0</v>
      </c>
      <c r="J15" s="98">
        <v>431536984</v>
      </c>
      <c r="K15" s="98">
        <v>0</v>
      </c>
      <c r="L15" s="98">
        <v>497273879</v>
      </c>
      <c r="M15" s="98">
        <v>0</v>
      </c>
      <c r="N15" s="98">
        <v>800842525</v>
      </c>
      <c r="O15" s="98">
        <v>0</v>
      </c>
      <c r="P15" s="98">
        <v>1013088089</v>
      </c>
      <c r="Q15" s="98">
        <v>0</v>
      </c>
      <c r="R15" s="98">
        <v>1167342723</v>
      </c>
      <c r="S15" s="98">
        <v>0</v>
      </c>
      <c r="T15" s="98">
        <v>1136605769</v>
      </c>
      <c r="U15" s="98">
        <v>0</v>
      </c>
      <c r="V15" s="98">
        <v>1377487607</v>
      </c>
      <c r="W15" s="98">
        <v>0</v>
      </c>
      <c r="X15" s="98">
        <v>1929883388</v>
      </c>
    </row>
    <row r="16" spans="1:24" s="60" customFormat="1" ht="18.75" customHeight="1">
      <c r="A16" s="62" t="s">
        <v>98</v>
      </c>
      <c r="B16" s="63"/>
      <c r="C16" s="98">
        <v>0</v>
      </c>
      <c r="D16" s="98">
        <v>504395</v>
      </c>
      <c r="E16" s="98">
        <v>0</v>
      </c>
      <c r="F16" s="98">
        <v>718772</v>
      </c>
      <c r="G16" s="98">
        <v>0</v>
      </c>
      <c r="H16" s="98">
        <v>877173</v>
      </c>
      <c r="I16" s="98">
        <v>0</v>
      </c>
      <c r="J16" s="98">
        <v>694614</v>
      </c>
      <c r="K16" s="98">
        <v>0</v>
      </c>
      <c r="L16" s="98">
        <v>2712150</v>
      </c>
      <c r="M16" s="98">
        <v>0</v>
      </c>
      <c r="N16" s="98">
        <v>3408286</v>
      </c>
      <c r="O16" s="98">
        <v>0</v>
      </c>
      <c r="P16" s="98">
        <v>5245997</v>
      </c>
      <c r="Q16" s="98">
        <v>0</v>
      </c>
      <c r="R16" s="98">
        <v>16322857</v>
      </c>
      <c r="S16" s="98">
        <v>0</v>
      </c>
      <c r="T16" s="98">
        <v>23518462</v>
      </c>
      <c r="U16" s="98">
        <v>0</v>
      </c>
      <c r="V16" s="98">
        <v>17692869</v>
      </c>
      <c r="W16" s="98">
        <v>0</v>
      </c>
      <c r="X16" s="98">
        <v>13048183</v>
      </c>
    </row>
    <row r="17" spans="1:24" s="60" customFormat="1" ht="18.75" customHeight="1">
      <c r="A17" s="62" t="s">
        <v>24</v>
      </c>
      <c r="B17" s="63"/>
      <c r="C17" s="98">
        <v>0</v>
      </c>
      <c r="D17" s="98">
        <v>133568499</v>
      </c>
      <c r="E17" s="98">
        <v>0</v>
      </c>
      <c r="F17" s="98">
        <v>145580536</v>
      </c>
      <c r="G17" s="98">
        <v>0</v>
      </c>
      <c r="H17" s="98">
        <v>152589648</v>
      </c>
      <c r="I17" s="98">
        <v>0</v>
      </c>
      <c r="J17" s="98">
        <v>140588173</v>
      </c>
      <c r="K17" s="98">
        <v>0</v>
      </c>
      <c r="L17" s="98">
        <v>146877486</v>
      </c>
      <c r="M17" s="98">
        <v>0</v>
      </c>
      <c r="N17" s="98">
        <v>214955622</v>
      </c>
      <c r="O17" s="98">
        <v>0</v>
      </c>
      <c r="P17" s="98">
        <v>1048310459</v>
      </c>
      <c r="Q17" s="98">
        <v>0</v>
      </c>
      <c r="R17" s="98">
        <v>1222826303</v>
      </c>
      <c r="S17" s="98">
        <v>0</v>
      </c>
      <c r="T17" s="98">
        <v>1215151008</v>
      </c>
      <c r="U17" s="98">
        <v>0</v>
      </c>
      <c r="V17" s="98">
        <v>1944953021</v>
      </c>
      <c r="W17" s="98">
        <v>0</v>
      </c>
      <c r="X17" s="98">
        <v>2203522315</v>
      </c>
    </row>
    <row r="18" spans="1:24" s="60" customFormat="1" ht="18.75" customHeight="1">
      <c r="A18" s="66" t="s">
        <v>5</v>
      </c>
      <c r="B18" s="65"/>
      <c r="C18" s="99">
        <f>SUM(C7:C14,C17)</f>
        <v>872890.99</v>
      </c>
      <c r="D18" s="99">
        <f t="shared" ref="D18:X18" si="0">SUM(D7:D14,D17)</f>
        <v>1731765525</v>
      </c>
      <c r="E18" s="99">
        <f t="shared" si="0"/>
        <v>1073365.8600000001</v>
      </c>
      <c r="F18" s="99">
        <f t="shared" si="0"/>
        <v>1910490883</v>
      </c>
      <c r="G18" s="99">
        <f t="shared" si="0"/>
        <v>1451364.7</v>
      </c>
      <c r="H18" s="99">
        <f t="shared" si="0"/>
        <v>1917871148</v>
      </c>
      <c r="I18" s="99">
        <f t="shared" si="0"/>
        <v>1249435.78</v>
      </c>
      <c r="J18" s="99">
        <f t="shared" si="0"/>
        <v>1889554987</v>
      </c>
      <c r="K18" s="99">
        <f t="shared" si="0"/>
        <v>1352984.38</v>
      </c>
      <c r="L18" s="99">
        <f t="shared" si="0"/>
        <v>2236817873</v>
      </c>
      <c r="M18" s="99">
        <f t="shared" si="0"/>
        <v>1440643.99</v>
      </c>
      <c r="N18" s="99">
        <f t="shared" si="0"/>
        <v>2776069660</v>
      </c>
      <c r="O18" s="99">
        <f t="shared" si="0"/>
        <v>2093461.6600000004</v>
      </c>
      <c r="P18" s="99">
        <f t="shared" si="0"/>
        <v>3872270595</v>
      </c>
      <c r="Q18" s="99">
        <f t="shared" si="0"/>
        <v>1539993.94</v>
      </c>
      <c r="R18" s="99">
        <f t="shared" si="0"/>
        <v>4676530194</v>
      </c>
      <c r="S18" s="99">
        <f t="shared" si="0"/>
        <v>2195377.0399999996</v>
      </c>
      <c r="T18" s="99">
        <f t="shared" si="0"/>
        <v>5252495785</v>
      </c>
      <c r="U18" s="99">
        <f t="shared" si="0"/>
        <v>2494287</v>
      </c>
      <c r="V18" s="99">
        <f>SUM(V7:V14,V17)</f>
        <v>5946474262</v>
      </c>
      <c r="W18" s="99">
        <f t="shared" si="0"/>
        <v>2125191.13</v>
      </c>
      <c r="X18" s="99">
        <f t="shared" si="0"/>
        <v>6810612103</v>
      </c>
    </row>
    <row r="19" spans="1:24" s="107" customFormat="1" ht="18.75" customHeight="1">
      <c r="A19" s="97" t="s">
        <v>91</v>
      </c>
      <c r="B19" s="56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24" s="60" customFormat="1" ht="18.75" customHeight="1">
      <c r="A20" s="60" t="s">
        <v>32</v>
      </c>
      <c r="F20" s="46"/>
      <c r="G20" s="46"/>
      <c r="H20" s="46"/>
      <c r="I20" s="93"/>
      <c r="R20" s="184"/>
      <c r="S20" s="184"/>
      <c r="T20" s="184"/>
      <c r="U20" s="184"/>
      <c r="V20" s="184"/>
      <c r="W20" s="184"/>
      <c r="X20" s="184"/>
    </row>
    <row r="21" spans="1:24" s="60" customFormat="1" ht="18.75" customHeight="1">
      <c r="A21" s="126" t="s">
        <v>111</v>
      </c>
      <c r="B21" s="143"/>
    </row>
    <row r="22" spans="1:24" s="60" customFormat="1" ht="16.5">
      <c r="A22" s="127" t="s">
        <v>112</v>
      </c>
      <c r="B22" s="69"/>
    </row>
    <row r="23" spans="1:24">
      <c r="A23" s="69"/>
      <c r="B23" s="69"/>
    </row>
    <row r="24" spans="1:24">
      <c r="A24" s="69"/>
      <c r="B24" s="69"/>
    </row>
    <row r="25" spans="1:24">
      <c r="A25" s="69"/>
      <c r="B25" s="69"/>
    </row>
    <row r="26" spans="1:24">
      <c r="A26" s="70"/>
      <c r="B26" s="70"/>
    </row>
    <row r="27" spans="1:24">
      <c r="A27" s="69"/>
      <c r="B27" s="69"/>
    </row>
    <row r="28" spans="1:24">
      <c r="A28" s="69"/>
      <c r="B28" s="69"/>
    </row>
    <row r="29" spans="1:24">
      <c r="A29" s="70"/>
      <c r="B29" s="70"/>
    </row>
    <row r="30" spans="1:24">
      <c r="A30" s="69"/>
      <c r="B30" s="69"/>
    </row>
    <row r="31" spans="1:24">
      <c r="A31" s="69"/>
      <c r="B31" s="69"/>
    </row>
    <row r="32" spans="1:24">
      <c r="A32" s="69"/>
      <c r="B32" s="69"/>
    </row>
    <row r="33" spans="1:2" ht="15">
      <c r="A33" s="56"/>
      <c r="B33" s="56"/>
    </row>
    <row r="34" spans="1:2">
      <c r="A34" s="57"/>
      <c r="B34" s="57"/>
    </row>
    <row r="35" spans="1:2">
      <c r="A35" s="58"/>
    </row>
  </sheetData>
  <mergeCells count="15">
    <mergeCell ref="W5:X5"/>
    <mergeCell ref="A3:X3"/>
    <mergeCell ref="A2:X2"/>
    <mergeCell ref="U5:V5"/>
    <mergeCell ref="S5:T5"/>
    <mergeCell ref="Q5:R5"/>
    <mergeCell ref="K5:L5"/>
    <mergeCell ref="A5:A6"/>
    <mergeCell ref="B5:B6"/>
    <mergeCell ref="M5:N5"/>
    <mergeCell ref="O5:P5"/>
    <mergeCell ref="C5:D5"/>
    <mergeCell ref="E5:F5"/>
    <mergeCell ref="G5:H5"/>
    <mergeCell ref="I5:J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B28" sqref="B28"/>
    </sheetView>
  </sheetViews>
  <sheetFormatPr defaultColWidth="9.140625" defaultRowHeight="14.25"/>
  <cols>
    <col min="1" max="1" width="18.42578125" style="85" customWidth="1"/>
    <col min="2" max="2" width="12.28515625" style="85" customWidth="1"/>
    <col min="3" max="7" width="15.42578125" style="85" customWidth="1"/>
    <col min="8" max="16384" width="9.140625" style="85"/>
  </cols>
  <sheetData>
    <row r="1" spans="1:7" s="10" customFormat="1" ht="18.75" customHeight="1">
      <c r="A1" s="146"/>
      <c r="B1" s="146"/>
      <c r="C1" s="146"/>
      <c r="D1" s="146"/>
      <c r="E1" s="146"/>
      <c r="F1" s="146"/>
      <c r="G1" s="146"/>
    </row>
    <row r="2" spans="1:7" s="10" customFormat="1" ht="18.75" customHeight="1">
      <c r="A2" s="146" t="s">
        <v>31</v>
      </c>
      <c r="B2" s="146"/>
      <c r="C2" s="146"/>
      <c r="D2" s="146"/>
      <c r="E2" s="146"/>
      <c r="F2" s="146"/>
      <c r="G2" s="146"/>
    </row>
    <row r="3" spans="1:7" s="10" customFormat="1" ht="18.75" customHeight="1">
      <c r="A3" s="146" t="s">
        <v>71</v>
      </c>
      <c r="B3" s="146"/>
      <c r="C3" s="146"/>
      <c r="D3" s="146"/>
      <c r="E3" s="146"/>
      <c r="F3" s="146"/>
      <c r="G3" s="146"/>
    </row>
    <row r="4" spans="1:7" s="10" customFormat="1" ht="18.75" customHeight="1">
      <c r="A4" s="146" t="s">
        <v>42</v>
      </c>
      <c r="B4" s="146"/>
      <c r="C4" s="146"/>
      <c r="D4" s="146"/>
      <c r="E4" s="146"/>
      <c r="F4" s="146"/>
      <c r="G4" s="146"/>
    </row>
    <row r="5" spans="1:7" ht="18.75" customHeight="1">
      <c r="A5" s="84"/>
    </row>
    <row r="6" spans="1:7" s="90" customFormat="1" ht="46.5" customHeight="1">
      <c r="A6" s="88" t="s">
        <v>85</v>
      </c>
      <c r="B6" s="88" t="s">
        <v>83</v>
      </c>
      <c r="C6" s="88" t="s">
        <v>87</v>
      </c>
      <c r="D6" s="88" t="s">
        <v>84</v>
      </c>
      <c r="E6" s="88" t="s">
        <v>86</v>
      </c>
      <c r="F6" s="88" t="s">
        <v>9</v>
      </c>
      <c r="G6" s="88" t="s">
        <v>10</v>
      </c>
    </row>
    <row r="7" spans="1:7" s="90" customFormat="1" ht="18.75" customHeight="1">
      <c r="A7" s="148" t="s">
        <v>73</v>
      </c>
      <c r="B7" s="86">
        <v>2010</v>
      </c>
      <c r="C7" s="87">
        <v>17797313</v>
      </c>
      <c r="D7" s="87">
        <v>4301467</v>
      </c>
      <c r="E7" s="87">
        <v>4279783</v>
      </c>
      <c r="F7" s="87">
        <v>796909</v>
      </c>
      <c r="G7" s="87">
        <v>342719</v>
      </c>
    </row>
    <row r="8" spans="1:7" ht="18.75" customHeight="1">
      <c r="A8" s="149"/>
      <c r="B8" s="86">
        <v>2011</v>
      </c>
      <c r="C8" s="87">
        <v>15994871</v>
      </c>
      <c r="D8" s="87">
        <v>3994762</v>
      </c>
      <c r="E8" s="87">
        <v>3947384</v>
      </c>
      <c r="F8" s="87">
        <v>886580</v>
      </c>
      <c r="G8" s="87">
        <v>367327</v>
      </c>
    </row>
    <row r="9" spans="1:7" ht="18.75" customHeight="1">
      <c r="A9" s="149"/>
      <c r="B9" s="86">
        <v>2012</v>
      </c>
      <c r="C9" s="87">
        <v>15891901</v>
      </c>
      <c r="D9" s="87">
        <v>4176599</v>
      </c>
      <c r="E9" s="87">
        <v>3869769</v>
      </c>
      <c r="F9" s="87">
        <v>808903</v>
      </c>
      <c r="G9" s="87">
        <v>352212</v>
      </c>
    </row>
    <row r="10" spans="1:7" ht="18.75" customHeight="1">
      <c r="A10" s="149"/>
      <c r="B10" s="86">
        <v>2013</v>
      </c>
      <c r="C10" s="87">
        <v>14396675</v>
      </c>
      <c r="D10" s="87">
        <v>3619620</v>
      </c>
      <c r="E10" s="87">
        <v>3391133</v>
      </c>
      <c r="F10" s="87">
        <v>776353</v>
      </c>
      <c r="G10" s="87">
        <v>163068</v>
      </c>
    </row>
    <row r="11" spans="1:7" ht="18.75" customHeight="1">
      <c r="A11" s="149"/>
      <c r="B11" s="86">
        <v>2014</v>
      </c>
      <c r="C11" s="87">
        <v>14659673</v>
      </c>
      <c r="D11" s="87">
        <v>3453508</v>
      </c>
      <c r="E11" s="87">
        <v>3192210</v>
      </c>
      <c r="F11" s="87">
        <v>1315266</v>
      </c>
      <c r="G11" s="87">
        <v>161156</v>
      </c>
    </row>
    <row r="12" spans="1:7" ht="18.75" customHeight="1">
      <c r="A12" s="149"/>
      <c r="B12" s="86">
        <v>2015</v>
      </c>
      <c r="C12" s="87">
        <v>14220714</v>
      </c>
      <c r="D12" s="87">
        <v>3501140</v>
      </c>
      <c r="E12" s="87">
        <v>3420511</v>
      </c>
      <c r="F12" s="87">
        <v>689780</v>
      </c>
      <c r="G12" s="87">
        <v>136404</v>
      </c>
    </row>
    <row r="13" spans="1:7" ht="18.75" customHeight="1">
      <c r="A13" s="149"/>
      <c r="B13" s="86">
        <v>2016</v>
      </c>
      <c r="C13" s="87">
        <v>13947745</v>
      </c>
      <c r="D13" s="87">
        <v>3401969</v>
      </c>
      <c r="E13" s="87">
        <v>2789834</v>
      </c>
      <c r="F13" s="87">
        <v>552439</v>
      </c>
      <c r="G13" s="87">
        <v>121672</v>
      </c>
    </row>
    <row r="14" spans="1:7" ht="18.75" customHeight="1">
      <c r="A14" s="149"/>
      <c r="B14" s="86">
        <v>2017</v>
      </c>
      <c r="C14" s="87">
        <v>12298177</v>
      </c>
      <c r="D14" s="87">
        <v>3262298</v>
      </c>
      <c r="E14" s="87">
        <v>2631820</v>
      </c>
      <c r="F14" s="87">
        <v>574713</v>
      </c>
      <c r="G14" s="87">
        <v>133583</v>
      </c>
    </row>
    <row r="15" spans="1:7" ht="18.75" customHeight="1">
      <c r="A15" s="150"/>
      <c r="B15" s="88">
        <v>2018</v>
      </c>
      <c r="C15" s="89">
        <v>12681237</v>
      </c>
      <c r="D15" s="89">
        <v>3530087</v>
      </c>
      <c r="E15" s="89">
        <v>2633477</v>
      </c>
      <c r="F15" s="89">
        <v>567136</v>
      </c>
      <c r="G15" s="89">
        <v>131762</v>
      </c>
    </row>
    <row r="16" spans="1:7" ht="18.75" customHeight="1">
      <c r="A16" s="148" t="s">
        <v>88</v>
      </c>
      <c r="B16" s="86">
        <v>2010</v>
      </c>
      <c r="C16" s="87">
        <v>4161568</v>
      </c>
      <c r="D16" s="87">
        <v>2659253</v>
      </c>
      <c r="E16" s="87">
        <v>382884</v>
      </c>
      <c r="F16" s="87">
        <v>34632</v>
      </c>
      <c r="G16" s="87">
        <v>160928</v>
      </c>
    </row>
    <row r="17" spans="1:7" ht="18.75" customHeight="1">
      <c r="A17" s="149"/>
      <c r="B17" s="86">
        <v>2011</v>
      </c>
      <c r="C17" s="87">
        <v>4171971</v>
      </c>
      <c r="D17" s="87">
        <v>2675384</v>
      </c>
      <c r="E17" s="87">
        <v>403262</v>
      </c>
      <c r="F17" s="87">
        <v>54991</v>
      </c>
      <c r="G17" s="87">
        <v>235500</v>
      </c>
    </row>
    <row r="18" spans="1:7" ht="18.75" customHeight="1">
      <c r="A18" s="149"/>
      <c r="B18" s="86">
        <v>2012</v>
      </c>
      <c r="C18" s="87">
        <v>4467667</v>
      </c>
      <c r="D18" s="87">
        <v>2790071</v>
      </c>
      <c r="E18" s="87">
        <v>415466</v>
      </c>
      <c r="F18" s="87">
        <v>61774</v>
      </c>
      <c r="G18" s="87">
        <v>243968</v>
      </c>
    </row>
    <row r="19" spans="1:7" ht="18.75" customHeight="1">
      <c r="A19" s="149"/>
      <c r="B19" s="86">
        <v>2013</v>
      </c>
      <c r="C19" s="87">
        <v>4084454</v>
      </c>
      <c r="D19" s="87">
        <v>2501722</v>
      </c>
      <c r="E19" s="87">
        <v>380518</v>
      </c>
      <c r="F19" s="87">
        <v>92016</v>
      </c>
      <c r="G19" s="87">
        <v>76672</v>
      </c>
    </row>
    <row r="20" spans="1:7" ht="18.75" customHeight="1">
      <c r="A20" s="149"/>
      <c r="B20" s="86">
        <v>2014</v>
      </c>
      <c r="C20" s="87">
        <v>4114546</v>
      </c>
      <c r="D20" s="87">
        <v>2456888</v>
      </c>
      <c r="E20" s="87">
        <v>381446</v>
      </c>
      <c r="F20" s="87">
        <v>141164</v>
      </c>
      <c r="G20" s="87">
        <v>97677</v>
      </c>
    </row>
    <row r="21" spans="1:7" ht="18.75" customHeight="1">
      <c r="A21" s="149"/>
      <c r="B21" s="86">
        <v>2015</v>
      </c>
      <c r="C21" s="87">
        <v>4163544</v>
      </c>
      <c r="D21" s="87">
        <v>2511256</v>
      </c>
      <c r="E21" s="87">
        <v>425796</v>
      </c>
      <c r="F21" s="87">
        <v>67688</v>
      </c>
      <c r="G21" s="87">
        <v>79277</v>
      </c>
    </row>
    <row r="22" spans="1:7" ht="18.75" customHeight="1">
      <c r="A22" s="149"/>
      <c r="B22" s="86">
        <v>2016</v>
      </c>
      <c r="C22" s="87">
        <v>4450784</v>
      </c>
      <c r="D22" s="87">
        <v>2484569</v>
      </c>
      <c r="E22" s="87">
        <v>364247</v>
      </c>
      <c r="F22" s="87">
        <v>93854</v>
      </c>
      <c r="G22" s="87">
        <v>71900</v>
      </c>
    </row>
    <row r="23" spans="1:7" ht="18.75" customHeight="1">
      <c r="A23" s="149"/>
      <c r="B23" s="86">
        <v>2017</v>
      </c>
      <c r="C23" s="87">
        <v>3809185</v>
      </c>
      <c r="D23" s="87">
        <v>2446411</v>
      </c>
      <c r="E23" s="87">
        <v>439698</v>
      </c>
      <c r="F23" s="87">
        <v>142692</v>
      </c>
      <c r="G23" s="87">
        <v>86264</v>
      </c>
    </row>
    <row r="24" spans="1:7" ht="18.75" customHeight="1">
      <c r="A24" s="150"/>
      <c r="B24" s="88">
        <v>2018</v>
      </c>
      <c r="C24" s="89">
        <v>4191245</v>
      </c>
      <c r="D24" s="89">
        <v>2714200</v>
      </c>
      <c r="E24" s="89">
        <v>441355</v>
      </c>
      <c r="F24" s="89">
        <v>135115</v>
      </c>
      <c r="G24" s="89">
        <v>84443</v>
      </c>
    </row>
    <row r="25" spans="1:7" ht="18.75" customHeight="1">
      <c r="A25" s="151" t="s">
        <v>0</v>
      </c>
      <c r="B25" s="86">
        <v>2010</v>
      </c>
      <c r="C25" s="87">
        <v>3483928</v>
      </c>
      <c r="D25" s="87">
        <v>515023</v>
      </c>
      <c r="E25" s="87">
        <v>1020924</v>
      </c>
      <c r="F25" s="87">
        <v>130728</v>
      </c>
      <c r="G25" s="87">
        <v>166036</v>
      </c>
    </row>
    <row r="26" spans="1:7" ht="18.75" customHeight="1">
      <c r="A26" s="152"/>
      <c r="B26" s="86">
        <v>2011</v>
      </c>
      <c r="C26" s="87">
        <v>2212466</v>
      </c>
      <c r="D26" s="87">
        <v>355649</v>
      </c>
      <c r="E26" s="87">
        <v>776461</v>
      </c>
      <c r="F26" s="87">
        <v>138481</v>
      </c>
      <c r="G26" s="87">
        <v>123372</v>
      </c>
    </row>
    <row r="27" spans="1:7" ht="18.75" customHeight="1">
      <c r="A27" s="152"/>
      <c r="B27" s="86">
        <v>2012</v>
      </c>
      <c r="C27" s="87">
        <v>1965671</v>
      </c>
      <c r="D27" s="87">
        <v>325671</v>
      </c>
      <c r="E27" s="87">
        <v>713599</v>
      </c>
      <c r="F27" s="87">
        <v>106687</v>
      </c>
      <c r="G27" s="87">
        <v>99532</v>
      </c>
    </row>
    <row r="28" spans="1:7" ht="18.75" customHeight="1">
      <c r="A28" s="152"/>
      <c r="B28" s="86">
        <v>2013</v>
      </c>
      <c r="C28" s="87">
        <v>2101143</v>
      </c>
      <c r="D28" s="87">
        <v>270605</v>
      </c>
      <c r="E28" s="87">
        <v>690601</v>
      </c>
      <c r="F28" s="87">
        <v>114976</v>
      </c>
      <c r="G28" s="87">
        <v>80612</v>
      </c>
    </row>
    <row r="29" spans="1:7" ht="18.75" customHeight="1">
      <c r="A29" s="152"/>
      <c r="B29" s="86">
        <v>2014</v>
      </c>
      <c r="C29" s="87">
        <v>1829029</v>
      </c>
      <c r="D29" s="87">
        <v>254332</v>
      </c>
      <c r="E29" s="87">
        <v>156992</v>
      </c>
      <c r="F29" s="87">
        <v>653984</v>
      </c>
      <c r="G29" s="87">
        <v>59836</v>
      </c>
    </row>
    <row r="30" spans="1:7" ht="18.75" customHeight="1">
      <c r="A30" s="152"/>
      <c r="B30" s="86">
        <v>2015</v>
      </c>
      <c r="C30" s="87">
        <v>1856451</v>
      </c>
      <c r="D30" s="87">
        <v>219866</v>
      </c>
      <c r="E30" s="87">
        <v>654731</v>
      </c>
      <c r="F30" s="87">
        <v>136433</v>
      </c>
      <c r="G30" s="87">
        <v>54423</v>
      </c>
    </row>
    <row r="31" spans="1:7" ht="18.75" customHeight="1">
      <c r="A31" s="152"/>
      <c r="B31" s="86">
        <v>2016</v>
      </c>
      <c r="C31" s="87">
        <v>2083435</v>
      </c>
      <c r="D31" s="87">
        <v>241869</v>
      </c>
      <c r="E31" s="87">
        <v>607438</v>
      </c>
      <c r="F31" s="87">
        <v>119036</v>
      </c>
      <c r="G31" s="87">
        <v>47067</v>
      </c>
    </row>
    <row r="32" spans="1:7" ht="18.75" customHeight="1">
      <c r="A32" s="152"/>
      <c r="B32" s="86">
        <v>2017</v>
      </c>
      <c r="C32" s="87">
        <v>1375455</v>
      </c>
      <c r="D32" s="87">
        <v>192023</v>
      </c>
      <c r="E32" s="87">
        <v>493210</v>
      </c>
      <c r="F32" s="87">
        <v>92335</v>
      </c>
      <c r="G32" s="87">
        <v>43176</v>
      </c>
    </row>
    <row r="33" spans="1:7" ht="18.75" customHeight="1">
      <c r="A33" s="153"/>
      <c r="B33" s="88">
        <v>2018</v>
      </c>
      <c r="C33" s="89">
        <v>1375455</v>
      </c>
      <c r="D33" s="89">
        <v>192023</v>
      </c>
      <c r="E33" s="89">
        <v>493210</v>
      </c>
      <c r="F33" s="89">
        <v>92335</v>
      </c>
      <c r="G33" s="89">
        <v>43176</v>
      </c>
    </row>
    <row r="34" spans="1:7" ht="18.75" customHeight="1">
      <c r="A34" s="151" t="s">
        <v>1</v>
      </c>
      <c r="B34" s="140">
        <v>2010</v>
      </c>
      <c r="C34" s="109">
        <v>10151817</v>
      </c>
      <c r="D34" s="109">
        <v>1127191</v>
      </c>
      <c r="E34" s="109">
        <v>2875975</v>
      </c>
      <c r="F34" s="109">
        <v>631549</v>
      </c>
      <c r="G34" s="109">
        <v>15755</v>
      </c>
    </row>
    <row r="35" spans="1:7" ht="18.75" customHeight="1">
      <c r="A35" s="152"/>
      <c r="B35" s="86">
        <v>2011</v>
      </c>
      <c r="C35" s="87">
        <v>9610434</v>
      </c>
      <c r="D35" s="87">
        <v>963729</v>
      </c>
      <c r="E35" s="87">
        <v>2767661</v>
      </c>
      <c r="F35" s="87">
        <v>693108</v>
      </c>
      <c r="G35" s="87">
        <v>8455</v>
      </c>
    </row>
    <row r="36" spans="1:7" ht="18.75" customHeight="1">
      <c r="A36" s="152"/>
      <c r="B36" s="86">
        <v>2012</v>
      </c>
      <c r="C36" s="87">
        <v>9458563</v>
      </c>
      <c r="D36" s="87">
        <v>1060857</v>
      </c>
      <c r="E36" s="87">
        <v>2740704</v>
      </c>
      <c r="F36" s="87">
        <v>640442</v>
      </c>
      <c r="G36" s="87">
        <v>8712</v>
      </c>
    </row>
    <row r="37" spans="1:7" ht="18.75" customHeight="1">
      <c r="A37" s="152"/>
      <c r="B37" s="86">
        <v>2013</v>
      </c>
      <c r="C37" s="87">
        <v>8211078</v>
      </c>
      <c r="D37" s="87">
        <v>847293</v>
      </c>
      <c r="E37" s="87">
        <v>2320014</v>
      </c>
      <c r="F37" s="87">
        <v>569361</v>
      </c>
      <c r="G37" s="87">
        <v>5784</v>
      </c>
    </row>
    <row r="38" spans="1:7" ht="18.75" customHeight="1">
      <c r="A38" s="152"/>
      <c r="B38" s="86">
        <v>2014</v>
      </c>
      <c r="C38" s="87">
        <v>8716098</v>
      </c>
      <c r="D38" s="87">
        <v>742288</v>
      </c>
      <c r="E38" s="87">
        <v>2653772</v>
      </c>
      <c r="F38" s="87">
        <v>520118</v>
      </c>
      <c r="G38" s="87">
        <v>3643</v>
      </c>
    </row>
    <row r="39" spans="1:7" ht="18.75" customHeight="1">
      <c r="A39" s="152"/>
      <c r="B39" s="86">
        <v>2015</v>
      </c>
      <c r="C39" s="87">
        <v>8200719</v>
      </c>
      <c r="D39" s="87">
        <v>770018</v>
      </c>
      <c r="E39" s="87">
        <v>2339984</v>
      </c>
      <c r="F39" s="87">
        <v>485659</v>
      </c>
      <c r="G39" s="87">
        <v>2704</v>
      </c>
    </row>
    <row r="40" spans="1:7" ht="18.75" customHeight="1">
      <c r="A40" s="152"/>
      <c r="B40" s="86">
        <v>2016</v>
      </c>
      <c r="C40" s="87">
        <v>7413526</v>
      </c>
      <c r="D40" s="87">
        <v>675531</v>
      </c>
      <c r="E40" s="87">
        <v>1818149</v>
      </c>
      <c r="F40" s="87">
        <v>339549</v>
      </c>
      <c r="G40" s="87">
        <v>2705</v>
      </c>
    </row>
    <row r="41" spans="1:7" ht="18.75" customHeight="1">
      <c r="A41" s="152"/>
      <c r="B41" s="86">
        <v>2017</v>
      </c>
      <c r="C41" s="87">
        <v>7113537</v>
      </c>
      <c r="D41" s="87">
        <v>623864</v>
      </c>
      <c r="E41" s="87">
        <v>1698912</v>
      </c>
      <c r="F41" s="87">
        <v>339686</v>
      </c>
      <c r="G41" s="87">
        <v>4143</v>
      </c>
    </row>
    <row r="42" spans="1:7" ht="18.75" customHeight="1">
      <c r="A42" s="153"/>
      <c r="B42" s="88">
        <v>2018</v>
      </c>
      <c r="C42" s="89">
        <v>7113537</v>
      </c>
      <c r="D42" s="89">
        <v>623864</v>
      </c>
      <c r="E42" s="89">
        <v>1698912</v>
      </c>
      <c r="F42" s="89">
        <v>339686</v>
      </c>
      <c r="G42" s="89">
        <v>4143</v>
      </c>
    </row>
    <row r="43" spans="1:7" ht="18.75" customHeight="1">
      <c r="A43" s="91" t="s">
        <v>119</v>
      </c>
      <c r="B43" s="110"/>
      <c r="C43" s="110"/>
      <c r="D43" s="110"/>
    </row>
    <row r="44" spans="1:7" ht="18.75" customHeight="1">
      <c r="A44" s="92" t="s">
        <v>32</v>
      </c>
    </row>
    <row r="45" spans="1:7" ht="18.75" customHeight="1">
      <c r="A45" s="147" t="s">
        <v>89</v>
      </c>
      <c r="B45" s="147"/>
      <c r="C45" s="147"/>
      <c r="D45" s="147"/>
      <c r="E45" s="147"/>
      <c r="F45" s="147"/>
    </row>
    <row r="46" spans="1:7" ht="15">
      <c r="A46" s="90"/>
    </row>
    <row r="47" spans="1:7" ht="15">
      <c r="A47" s="90"/>
    </row>
    <row r="48" spans="1:7" ht="15">
      <c r="A48" s="90"/>
    </row>
    <row r="49" spans="1:1" ht="15">
      <c r="A49" s="90"/>
    </row>
    <row r="50" spans="1:1" ht="15">
      <c r="A50" s="90"/>
    </row>
    <row r="51" spans="1:1" ht="15">
      <c r="A51" s="90"/>
    </row>
    <row r="52" spans="1:1" ht="15">
      <c r="A52" s="90"/>
    </row>
  </sheetData>
  <mergeCells count="9">
    <mergeCell ref="A3:G3"/>
    <mergeCell ref="A2:G2"/>
    <mergeCell ref="A1:G1"/>
    <mergeCell ref="A45:F45"/>
    <mergeCell ref="A4:G4"/>
    <mergeCell ref="A7:A15"/>
    <mergeCell ref="A16:A24"/>
    <mergeCell ref="A25:A33"/>
    <mergeCell ref="A34:A4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4" zoomScaleNormal="100" zoomScaleSheetLayoutView="100" workbookViewId="0">
      <selection activeCell="B28" sqref="B28"/>
    </sheetView>
  </sheetViews>
  <sheetFormatPr defaultColWidth="8.42578125" defaultRowHeight="14.25"/>
  <cols>
    <col min="1" max="1" width="17.42578125" style="11" customWidth="1"/>
    <col min="2" max="2" width="20.85546875" style="12" customWidth="1"/>
    <col min="3" max="3" width="23.140625" style="12" customWidth="1"/>
    <col min="4" max="4" width="20.85546875" style="12" customWidth="1"/>
    <col min="5" max="5" width="11.42578125" style="12" customWidth="1"/>
    <col min="6" max="6" width="8.42578125" style="12" customWidth="1"/>
    <col min="7" max="7" width="9.28515625" style="12" customWidth="1"/>
    <col min="8" max="16384" width="8.42578125" style="12"/>
  </cols>
  <sheetData>
    <row r="1" spans="1:17" s="15" customFormat="1" ht="18.75" customHeight="1">
      <c r="A1" s="43"/>
    </row>
    <row r="2" spans="1:17" s="15" customFormat="1" ht="18.75" customHeight="1">
      <c r="A2" s="154" t="s">
        <v>90</v>
      </c>
      <c r="B2" s="154"/>
      <c r="C2" s="154"/>
      <c r="D2" s="15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s="15" customFormat="1" ht="18.75" customHeight="1">
      <c r="A3" s="155" t="s">
        <v>47</v>
      </c>
      <c r="B3" s="155"/>
      <c r="C3" s="155"/>
      <c r="D3" s="15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s="15" customFormat="1" ht="18.75" customHeight="1">
      <c r="A4" s="154" t="s">
        <v>38</v>
      </c>
      <c r="B4" s="154"/>
      <c r="C4" s="154"/>
      <c r="D4" s="15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5" customFormat="1" ht="18.75" customHeight="1">
      <c r="A5" s="44"/>
      <c r="B5" s="14"/>
      <c r="C5" s="14"/>
      <c r="D5" s="14"/>
      <c r="E5" s="14"/>
      <c r="F5" s="4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5" customFormat="1" ht="34.5" customHeight="1">
      <c r="A6" s="17" t="s">
        <v>4</v>
      </c>
      <c r="B6" s="18" t="s">
        <v>74</v>
      </c>
      <c r="C6" s="18" t="s">
        <v>75</v>
      </c>
      <c r="D6" s="18" t="s">
        <v>76</v>
      </c>
      <c r="E6" s="19"/>
      <c r="F6" s="19"/>
      <c r="G6" s="141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15" customFormat="1" ht="18.75" customHeight="1">
      <c r="A7" s="20">
        <v>2009</v>
      </c>
      <c r="B7" s="21">
        <v>286.33</v>
      </c>
      <c r="C7" s="21">
        <v>740</v>
      </c>
      <c r="D7" s="21">
        <v>473.58</v>
      </c>
      <c r="E7" s="22"/>
      <c r="F7" s="22"/>
      <c r="G7" s="22"/>
    </row>
    <row r="8" spans="1:17" s="15" customFormat="1" ht="18.75" customHeight="1">
      <c r="A8" s="20">
        <v>2010</v>
      </c>
      <c r="B8" s="21">
        <v>253.46</v>
      </c>
      <c r="C8" s="21">
        <v>967</v>
      </c>
      <c r="D8" s="21">
        <v>472.7</v>
      </c>
      <c r="E8" s="22"/>
      <c r="F8" s="22"/>
      <c r="G8" s="22"/>
    </row>
    <row r="9" spans="1:17" s="15" customFormat="1" ht="18.75" customHeight="1">
      <c r="A9" s="20">
        <v>2011</v>
      </c>
      <c r="B9" s="21">
        <v>282.13</v>
      </c>
      <c r="C9" s="21">
        <v>1012</v>
      </c>
      <c r="D9" s="21">
        <v>496.92</v>
      </c>
      <c r="E9" s="22"/>
      <c r="F9" s="22"/>
      <c r="G9" s="22"/>
    </row>
    <row r="10" spans="1:17" s="15" customFormat="1" ht="18.75" customHeight="1">
      <c r="A10" s="20">
        <v>2012</v>
      </c>
      <c r="B10" s="21">
        <v>291</v>
      </c>
      <c r="C10" s="21">
        <v>1092</v>
      </c>
      <c r="D10" s="21">
        <v>499</v>
      </c>
      <c r="E10" s="23"/>
      <c r="F10" s="23"/>
      <c r="G10" s="23"/>
    </row>
    <row r="11" spans="1:17" s="15" customFormat="1" ht="18.75" customHeight="1">
      <c r="A11" s="20">
        <v>2013</v>
      </c>
      <c r="B11" s="21">
        <v>274.92</v>
      </c>
      <c r="C11" s="21">
        <v>937</v>
      </c>
      <c r="D11" s="21">
        <v>548.91999999999996</v>
      </c>
      <c r="E11" s="23"/>
      <c r="F11" s="23"/>
      <c r="G11" s="23"/>
    </row>
    <row r="12" spans="1:17" s="15" customFormat="1" ht="18.75" customHeight="1">
      <c r="A12" s="20">
        <v>2014</v>
      </c>
      <c r="B12" s="21">
        <v>282.08999999999997</v>
      </c>
      <c r="C12" s="21">
        <v>941.42</v>
      </c>
      <c r="D12" s="21">
        <v>634.66999999999996</v>
      </c>
      <c r="E12" s="23"/>
      <c r="F12" s="23"/>
      <c r="G12" s="23"/>
    </row>
    <row r="13" spans="1:17" s="15" customFormat="1" ht="18.75" customHeight="1">
      <c r="A13" s="20">
        <v>2015</v>
      </c>
      <c r="B13" s="21">
        <v>421.25</v>
      </c>
      <c r="C13" s="21">
        <v>788.04</v>
      </c>
      <c r="D13" s="21">
        <v>603.16999999999996</v>
      </c>
      <c r="E13" s="23"/>
      <c r="F13" s="23"/>
      <c r="G13" s="23"/>
    </row>
    <row r="14" spans="1:17" s="15" customFormat="1" ht="18.75" customHeight="1">
      <c r="A14" s="20">
        <v>2016</v>
      </c>
      <c r="B14" s="21">
        <v>383.42</v>
      </c>
      <c r="C14" s="21">
        <v>717.17</v>
      </c>
      <c r="D14" s="21">
        <v>534.91999999999996</v>
      </c>
      <c r="E14" s="23"/>
      <c r="F14" s="23"/>
      <c r="G14" s="23"/>
    </row>
    <row r="15" spans="1:17" s="15" customFormat="1" ht="18.75" customHeight="1">
      <c r="A15" s="20">
        <v>2017</v>
      </c>
      <c r="B15" s="132">
        <v>359.25</v>
      </c>
      <c r="C15" s="132">
        <v>699.13</v>
      </c>
      <c r="D15" s="132">
        <v>516.54999999999995</v>
      </c>
      <c r="E15" s="23"/>
      <c r="F15" s="23"/>
      <c r="G15" s="23"/>
    </row>
    <row r="16" spans="1:17" s="15" customFormat="1" ht="18.75" customHeight="1">
      <c r="A16" s="20">
        <v>2018</v>
      </c>
      <c r="B16" s="132">
        <v>402.17</v>
      </c>
      <c r="C16" s="132">
        <v>768.87</v>
      </c>
      <c r="D16" s="132">
        <v>566.88</v>
      </c>
      <c r="E16" s="23"/>
      <c r="F16" s="23"/>
      <c r="G16" s="23"/>
    </row>
    <row r="17" spans="1:13" s="15" customFormat="1" ht="18.75" customHeight="1">
      <c r="A17" s="20">
        <v>2019</v>
      </c>
      <c r="B17" s="132">
        <v>385.04</v>
      </c>
      <c r="C17" s="132">
        <v>740.7</v>
      </c>
      <c r="D17" s="132">
        <v>605.5</v>
      </c>
      <c r="E17" s="23"/>
      <c r="F17" s="23"/>
      <c r="G17" s="23"/>
    </row>
    <row r="18" spans="1:13" s="15" customFormat="1" ht="18.75" customHeight="1">
      <c r="A18" s="24">
        <v>2020</v>
      </c>
      <c r="B18" s="111">
        <v>300</v>
      </c>
      <c r="C18" s="111">
        <v>697</v>
      </c>
      <c r="D18" s="111">
        <v>635.1</v>
      </c>
      <c r="E18" s="23"/>
      <c r="F18" s="23"/>
      <c r="G18" s="23"/>
    </row>
    <row r="19" spans="1:13" s="15" customFormat="1" ht="18.75" customHeight="1">
      <c r="A19" s="47" t="s">
        <v>16</v>
      </c>
      <c r="B19" s="14"/>
      <c r="I19" s="46"/>
      <c r="J19" s="22"/>
      <c r="K19" s="22"/>
      <c r="L19" s="22"/>
      <c r="M19" s="22"/>
    </row>
    <row r="20" spans="1:13">
      <c r="A20" s="16"/>
      <c r="B20" s="13"/>
      <c r="C20" s="13"/>
      <c r="D20" s="13"/>
      <c r="E20" s="26"/>
      <c r="F20" s="27"/>
      <c r="G20" s="13"/>
      <c r="H20" s="27"/>
      <c r="I20" s="25"/>
      <c r="J20" s="25"/>
      <c r="K20" s="25"/>
      <c r="L20" s="25"/>
      <c r="M20" s="25"/>
    </row>
    <row r="21" spans="1:13">
      <c r="A21" s="28"/>
      <c r="E21" s="26"/>
      <c r="F21" s="13"/>
      <c r="G21" s="13"/>
      <c r="I21" s="25"/>
      <c r="J21" s="25"/>
      <c r="K21" s="25"/>
      <c r="L21" s="25"/>
      <c r="M21" s="29"/>
    </row>
    <row r="22" spans="1:13">
      <c r="A22" s="28"/>
      <c r="E22" s="30"/>
      <c r="K22" s="25"/>
      <c r="L22" s="29"/>
      <c r="M22" s="29"/>
    </row>
    <row r="23" spans="1:13">
      <c r="A23" s="28"/>
      <c r="K23" s="25"/>
      <c r="L23" s="29"/>
      <c r="M23" s="31"/>
    </row>
    <row r="24" spans="1:13">
      <c r="A24" s="28"/>
      <c r="G24" s="32"/>
      <c r="H24" s="32"/>
      <c r="I24" s="32"/>
      <c r="J24" s="32"/>
      <c r="K24" s="25"/>
      <c r="L24" s="29"/>
      <c r="M24" s="31"/>
    </row>
    <row r="25" spans="1:13">
      <c r="A25" s="28"/>
      <c r="F25" s="33"/>
      <c r="G25" s="33"/>
      <c r="H25" s="33"/>
      <c r="I25" s="33"/>
      <c r="J25" s="33"/>
      <c r="K25" s="25"/>
      <c r="L25" s="29"/>
      <c r="M25" s="31"/>
    </row>
    <row r="26" spans="1:13">
      <c r="A26" s="28"/>
      <c r="F26" s="33"/>
      <c r="G26" s="33"/>
      <c r="H26" s="33"/>
      <c r="I26" s="33"/>
      <c r="J26" s="33"/>
      <c r="K26" s="25"/>
      <c r="L26" s="29"/>
      <c r="M26" s="31"/>
    </row>
    <row r="27" spans="1:13" ht="12.75" customHeight="1">
      <c r="A27" s="28"/>
      <c r="F27" s="33"/>
      <c r="G27" s="34"/>
      <c r="H27" s="33"/>
      <c r="I27" s="33"/>
      <c r="J27" s="33"/>
      <c r="K27" s="25"/>
      <c r="L27" s="25"/>
      <c r="M27" s="35"/>
    </row>
    <row r="28" spans="1:13">
      <c r="A28" s="28"/>
      <c r="E28" s="36"/>
      <c r="F28" s="25"/>
      <c r="G28" s="37"/>
      <c r="H28" s="37"/>
      <c r="I28" s="37"/>
      <c r="J28" s="37"/>
      <c r="K28" s="25"/>
      <c r="L28" s="25"/>
      <c r="M28" s="38"/>
    </row>
    <row r="29" spans="1:13">
      <c r="A29" s="28"/>
      <c r="E29" s="36"/>
      <c r="F29" s="25"/>
      <c r="G29" s="37"/>
      <c r="H29" s="37"/>
      <c r="I29" s="37"/>
      <c r="J29" s="37"/>
      <c r="K29" s="25"/>
      <c r="L29" s="25"/>
      <c r="M29" s="25"/>
    </row>
    <row r="30" spans="1:13">
      <c r="A30" s="28"/>
      <c r="F30" s="33"/>
      <c r="G30" s="37"/>
      <c r="H30" s="33"/>
      <c r="I30" s="33"/>
      <c r="J30" s="33"/>
    </row>
    <row r="31" spans="1:13">
      <c r="A31" s="28"/>
      <c r="F31" s="33"/>
      <c r="G31" s="37"/>
      <c r="H31" s="39"/>
      <c r="I31" s="39"/>
      <c r="J31" s="33"/>
    </row>
    <row r="32" spans="1:13">
      <c r="A32" s="28"/>
      <c r="F32" s="33"/>
      <c r="G32" s="37"/>
      <c r="H32" s="39"/>
      <c r="I32" s="39"/>
      <c r="J32" s="33"/>
    </row>
    <row r="33" spans="1:10">
      <c r="F33" s="33"/>
      <c r="G33" s="37"/>
      <c r="H33" s="33"/>
      <c r="I33" s="33"/>
      <c r="J33" s="33"/>
    </row>
    <row r="34" spans="1:10">
      <c r="F34" s="33"/>
      <c r="G34" s="40"/>
      <c r="H34" s="33"/>
      <c r="I34" s="33"/>
      <c r="J34" s="33"/>
    </row>
    <row r="35" spans="1:10">
      <c r="F35" s="33"/>
      <c r="G35" s="40"/>
      <c r="H35" s="41"/>
      <c r="I35" s="41"/>
      <c r="J35" s="41"/>
    </row>
    <row r="36" spans="1:10">
      <c r="E36" s="13"/>
      <c r="F36" s="26"/>
      <c r="G36" s="26"/>
      <c r="H36" s="26"/>
      <c r="I36" s="26"/>
      <c r="J36" s="33"/>
    </row>
    <row r="37" spans="1:10">
      <c r="E37" s="13"/>
      <c r="F37" s="26"/>
      <c r="G37" s="33"/>
      <c r="H37" s="33"/>
      <c r="I37" s="26"/>
      <c r="J37" s="33"/>
    </row>
    <row r="38" spans="1:10">
      <c r="E38" s="13"/>
      <c r="F38" s="26"/>
      <c r="G38" s="33"/>
      <c r="H38" s="33"/>
      <c r="I38" s="26"/>
      <c r="J38" s="33"/>
    </row>
    <row r="39" spans="1:10">
      <c r="E39" s="13"/>
      <c r="F39" s="13"/>
    </row>
    <row r="41" spans="1:10">
      <c r="C41" s="26"/>
    </row>
    <row r="42" spans="1:10">
      <c r="A42" s="42"/>
    </row>
    <row r="44" spans="1:10">
      <c r="A44" s="42"/>
    </row>
    <row r="45" spans="1:10">
      <c r="A45" s="42"/>
    </row>
  </sheetData>
  <mergeCells count="3">
    <mergeCell ref="A4:D4"/>
    <mergeCell ref="A3:D3"/>
    <mergeCell ref="A2:D2"/>
  </mergeCell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97" zoomScaleSheetLayoutView="100" workbookViewId="0">
      <selection activeCell="B28" sqref="B28"/>
    </sheetView>
  </sheetViews>
  <sheetFormatPr defaultColWidth="7" defaultRowHeight="14.25"/>
  <cols>
    <col min="1" max="1" width="15.140625" style="48" customWidth="1"/>
    <col min="2" max="2" width="11.42578125" style="48" bestFit="1" customWidth="1"/>
    <col min="3" max="3" width="15.7109375" style="48" bestFit="1" customWidth="1"/>
    <col min="4" max="4" width="11.42578125" style="48" bestFit="1" customWidth="1"/>
    <col min="5" max="5" width="15.7109375" style="48" bestFit="1" customWidth="1"/>
    <col min="6" max="6" width="11.42578125" style="48" bestFit="1" customWidth="1"/>
    <col min="7" max="7" width="15.7109375" style="48" bestFit="1" customWidth="1"/>
    <col min="8" max="8" width="11.42578125" style="48" bestFit="1" customWidth="1"/>
    <col min="9" max="9" width="16.85546875" style="48" bestFit="1" customWidth="1"/>
    <col min="10" max="10" width="11.42578125" style="48" bestFit="1" customWidth="1"/>
    <col min="11" max="11" width="16.85546875" style="48" bestFit="1" customWidth="1"/>
    <col min="12" max="13" width="12.140625" style="48" customWidth="1"/>
    <col min="14" max="22" width="7.28515625" style="48" customWidth="1"/>
    <col min="23" max="23" width="7.85546875" style="48" customWidth="1"/>
    <col min="24" max="29" width="7" style="48"/>
    <col min="30" max="31" width="1.140625" style="48" customWidth="1"/>
    <col min="32" max="40" width="7" style="48"/>
    <col min="41" max="43" width="6.85546875" style="48" customWidth="1"/>
    <col min="44" max="16384" width="7" style="48"/>
  </cols>
  <sheetData>
    <row r="1" spans="1:14" s="49" customFormat="1" ht="18.75" customHeight="1"/>
    <row r="2" spans="1:14" s="49" customFormat="1" ht="18.75" customHeight="1">
      <c r="A2" s="156" t="s">
        <v>100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s="49" customFormat="1" ht="18.75" customHeight="1">
      <c r="A3" s="156" t="s">
        <v>122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4" s="49" customFormat="1" ht="18.75" customHeight="1">
      <c r="A4" s="54"/>
      <c r="B4" s="54"/>
      <c r="G4" s="54"/>
      <c r="H4" s="54"/>
      <c r="I4" s="54"/>
      <c r="J4" s="54"/>
      <c r="K4" s="54"/>
      <c r="L4" s="54"/>
      <c r="M4" s="54"/>
    </row>
    <row r="5" spans="1:14" s="49" customFormat="1" ht="18.75" customHeight="1">
      <c r="A5" s="157" t="s">
        <v>11</v>
      </c>
      <c r="B5" s="159" t="s">
        <v>72</v>
      </c>
      <c r="C5" s="160"/>
      <c r="D5" s="159" t="s">
        <v>0</v>
      </c>
      <c r="E5" s="160"/>
      <c r="F5" s="159" t="s">
        <v>1</v>
      </c>
      <c r="G5" s="160"/>
      <c r="H5" s="159" t="s">
        <v>124</v>
      </c>
      <c r="I5" s="161"/>
      <c r="J5" s="159" t="s">
        <v>123</v>
      </c>
      <c r="K5" s="161"/>
      <c r="L5" s="162" t="s">
        <v>39</v>
      </c>
      <c r="M5" s="162" t="s">
        <v>40</v>
      </c>
    </row>
    <row r="6" spans="1:14" s="49" customFormat="1" ht="36.75" customHeight="1">
      <c r="A6" s="158"/>
      <c r="B6" s="142" t="s">
        <v>77</v>
      </c>
      <c r="C6" s="142" t="s">
        <v>27</v>
      </c>
      <c r="D6" s="142" t="s">
        <v>77</v>
      </c>
      <c r="E6" s="142" t="s">
        <v>27</v>
      </c>
      <c r="F6" s="142" t="s">
        <v>77</v>
      </c>
      <c r="G6" s="142" t="s">
        <v>27</v>
      </c>
      <c r="H6" s="142" t="s">
        <v>77</v>
      </c>
      <c r="I6" s="142" t="s">
        <v>27</v>
      </c>
      <c r="J6" s="142" t="s">
        <v>77</v>
      </c>
      <c r="K6" s="142" t="s">
        <v>27</v>
      </c>
      <c r="L6" s="163"/>
      <c r="M6" s="163"/>
    </row>
    <row r="7" spans="1:14" s="49" customFormat="1" ht="18.75" customHeight="1">
      <c r="A7" s="50" t="s">
        <v>7</v>
      </c>
      <c r="B7" s="114">
        <v>6494.5000000000009</v>
      </c>
      <c r="C7" s="115">
        <v>6728307</v>
      </c>
      <c r="D7" s="116">
        <v>0</v>
      </c>
      <c r="E7" s="116">
        <v>0</v>
      </c>
      <c r="F7" s="116">
        <v>937997.37000000011</v>
      </c>
      <c r="G7" s="116">
        <v>502830990</v>
      </c>
      <c r="H7" s="116">
        <f>SUM(B7,D7,F7)</f>
        <v>944491.87000000011</v>
      </c>
      <c r="I7" s="116">
        <f>SUM(C7,E7,G7)</f>
        <v>509559297</v>
      </c>
      <c r="J7" s="116">
        <v>1346776.8299999998</v>
      </c>
      <c r="K7" s="116">
        <v>759564173</v>
      </c>
      <c r="L7" s="117">
        <f>(H7-J7)/J7*100</f>
        <v>-29.87020202894341</v>
      </c>
      <c r="M7" s="117">
        <f t="shared" ref="L7:M12" si="0">(I7-K7)/K7*100</f>
        <v>-32.914253316157918</v>
      </c>
      <c r="N7" s="51"/>
    </row>
    <row r="8" spans="1:14" s="49" customFormat="1" ht="18.75" customHeight="1">
      <c r="A8" s="50" t="s">
        <v>43</v>
      </c>
      <c r="B8" s="114">
        <v>994785.06000000029</v>
      </c>
      <c r="C8" s="116">
        <v>1808071116</v>
      </c>
      <c r="D8" s="116">
        <v>66219.23000000001</v>
      </c>
      <c r="E8" s="116">
        <v>144679765</v>
      </c>
      <c r="F8" s="116">
        <v>262451.40999999997</v>
      </c>
      <c r="G8" s="116">
        <v>440417351</v>
      </c>
      <c r="H8" s="116">
        <f t="shared" ref="H8:H11" si="1">SUM(B8,D8,F8)</f>
        <v>1323455.7000000002</v>
      </c>
      <c r="I8" s="116">
        <f t="shared" ref="I8:I11" si="2">SUM(C8,E8,G8)</f>
        <v>2393168232</v>
      </c>
      <c r="J8" s="116">
        <v>1809544.4099999997</v>
      </c>
      <c r="K8" s="116">
        <v>3378840939</v>
      </c>
      <c r="L8" s="118">
        <f t="shared" si="0"/>
        <v>-26.86249131625344</v>
      </c>
      <c r="M8" s="118">
        <f t="shared" si="0"/>
        <v>-29.171917968169264</v>
      </c>
      <c r="N8" s="51"/>
    </row>
    <row r="9" spans="1:14" s="49" customFormat="1" ht="18.75" customHeight="1">
      <c r="A9" s="50" t="s">
        <v>8</v>
      </c>
      <c r="B9" s="114">
        <v>313979.39</v>
      </c>
      <c r="C9" s="116">
        <v>613391004</v>
      </c>
      <c r="D9" s="116">
        <v>254419.57000000004</v>
      </c>
      <c r="E9" s="116">
        <v>474090676</v>
      </c>
      <c r="F9" s="116">
        <v>949102.33999999985</v>
      </c>
      <c r="G9" s="116">
        <v>1753055044</v>
      </c>
      <c r="H9" s="116">
        <f t="shared" si="1"/>
        <v>1517501.2999999998</v>
      </c>
      <c r="I9" s="116">
        <f t="shared" si="2"/>
        <v>2840536724</v>
      </c>
      <c r="J9" s="116">
        <v>1722750.14</v>
      </c>
      <c r="K9" s="116">
        <v>3402100737</v>
      </c>
      <c r="L9" s="118">
        <f t="shared" si="0"/>
        <v>-11.914022540726659</v>
      </c>
      <c r="M9" s="118">
        <f t="shared" si="0"/>
        <v>-16.506389916460606</v>
      </c>
      <c r="N9" s="51"/>
    </row>
    <row r="10" spans="1:14" s="49" customFormat="1" ht="18.75" customHeight="1">
      <c r="A10" s="50" t="s">
        <v>9</v>
      </c>
      <c r="B10" s="114">
        <v>16378.919999999996</v>
      </c>
      <c r="C10" s="116">
        <v>32858730</v>
      </c>
      <c r="D10" s="116">
        <v>21334.190000000002</v>
      </c>
      <c r="E10" s="116">
        <v>32412517</v>
      </c>
      <c r="F10" s="116">
        <v>22126.36</v>
      </c>
      <c r="G10" s="116">
        <v>28787894</v>
      </c>
      <c r="H10" s="116">
        <f t="shared" si="1"/>
        <v>59839.47</v>
      </c>
      <c r="I10" s="116">
        <f t="shared" si="2"/>
        <v>94059141</v>
      </c>
      <c r="J10" s="116">
        <v>111814.05</v>
      </c>
      <c r="K10" s="116">
        <v>171431422</v>
      </c>
      <c r="L10" s="118">
        <f t="shared" si="0"/>
        <v>-46.483049312675824</v>
      </c>
      <c r="M10" s="118">
        <f t="shared" si="0"/>
        <v>-45.133080095433151</v>
      </c>
      <c r="N10" s="51"/>
    </row>
    <row r="11" spans="1:14" s="49" customFormat="1" ht="18.75" customHeight="1">
      <c r="A11" s="50" t="s">
        <v>21</v>
      </c>
      <c r="B11" s="49">
        <v>166558.44999999998</v>
      </c>
      <c r="C11" s="50">
        <v>640786061</v>
      </c>
      <c r="D11" s="116">
        <v>9442.0999999999985</v>
      </c>
      <c r="E11" s="116">
        <v>31833905</v>
      </c>
      <c r="F11" s="116">
        <v>6619.15</v>
      </c>
      <c r="G11" s="116">
        <v>15268524</v>
      </c>
      <c r="H11" s="116">
        <f t="shared" si="1"/>
        <v>182619.69999999998</v>
      </c>
      <c r="I11" s="116">
        <f t="shared" si="2"/>
        <v>687888490</v>
      </c>
      <c r="J11" s="116">
        <v>232454.68</v>
      </c>
      <c r="K11" s="116">
        <v>872150003</v>
      </c>
      <c r="L11" s="118">
        <f t="shared" si="0"/>
        <v>-21.438578909230831</v>
      </c>
      <c r="M11" s="118">
        <f t="shared" si="0"/>
        <v>-21.127273102812797</v>
      </c>
      <c r="N11" s="51"/>
    </row>
    <row r="12" spans="1:14" s="54" customFormat="1" ht="18.75" customHeight="1">
      <c r="A12" s="52" t="s">
        <v>2</v>
      </c>
      <c r="B12" s="119">
        <f>SUM(B7:B11)</f>
        <v>1498196.32</v>
      </c>
      <c r="C12" s="119">
        <f t="shared" ref="C12:K12" si="3">SUM(C7:C11)</f>
        <v>3101835218</v>
      </c>
      <c r="D12" s="119">
        <f t="shared" si="3"/>
        <v>351415.09</v>
      </c>
      <c r="E12" s="119">
        <f t="shared" si="3"/>
        <v>683016863</v>
      </c>
      <c r="F12" s="119">
        <f t="shared" si="3"/>
        <v>2178296.63</v>
      </c>
      <c r="G12" s="119">
        <f t="shared" si="3"/>
        <v>2740359803</v>
      </c>
      <c r="H12" s="119">
        <f t="shared" si="3"/>
        <v>4027908.0400000005</v>
      </c>
      <c r="I12" s="119">
        <f t="shared" si="3"/>
        <v>6525211884</v>
      </c>
      <c r="J12" s="119">
        <f t="shared" si="3"/>
        <v>5223340.1099999985</v>
      </c>
      <c r="K12" s="119">
        <f t="shared" si="3"/>
        <v>8584087274</v>
      </c>
      <c r="L12" s="120">
        <f t="shared" si="0"/>
        <v>-22.886353268694162</v>
      </c>
      <c r="M12" s="120">
        <f t="shared" si="0"/>
        <v>-23.984790977557342</v>
      </c>
      <c r="N12" s="53"/>
    </row>
    <row r="13" spans="1:14" s="49" customFormat="1" ht="18.75" customHeight="1">
      <c r="A13" s="55" t="s">
        <v>91</v>
      </c>
      <c r="H13" s="51" t="s">
        <v>3</v>
      </c>
    </row>
    <row r="14" spans="1:14" s="49" customFormat="1" ht="18.75" customHeight="1">
      <c r="A14" s="49" t="s">
        <v>6</v>
      </c>
      <c r="H14" s="51"/>
    </row>
    <row r="15" spans="1:14" s="49" customFormat="1" ht="18.75" customHeight="1">
      <c r="A15" s="49" t="s">
        <v>41</v>
      </c>
      <c r="H15" s="51"/>
    </row>
    <row r="16" spans="1:14" ht="16.5">
      <c r="A16" s="126" t="s">
        <v>109</v>
      </c>
    </row>
    <row r="17" spans="1:13" ht="16.5">
      <c r="A17" s="127" t="s">
        <v>110</v>
      </c>
    </row>
    <row r="18" spans="1:13" ht="12.75" customHeight="1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ht="10.5" customHeight="1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ht="10.5" customHeigh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ht="10.5" customHeight="1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ht="10.5" customHeight="1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ht="11.25" customHeigh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</sheetData>
  <mergeCells count="10">
    <mergeCell ref="A2:M2"/>
    <mergeCell ref="A3:M3"/>
    <mergeCell ref="A5:A6"/>
    <mergeCell ref="B5:C5"/>
    <mergeCell ref="D5:E5"/>
    <mergeCell ref="F5:G5"/>
    <mergeCell ref="H5:I5"/>
    <mergeCell ref="J5:K5"/>
    <mergeCell ref="L5:L6"/>
    <mergeCell ref="M5:M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view="pageBreakPreview" zoomScaleNormal="100" zoomScaleSheetLayoutView="100" workbookViewId="0">
      <pane xSplit="2" ySplit="6" topLeftCell="I7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ColWidth="9.140625" defaultRowHeight="14.25"/>
  <cols>
    <col min="1" max="1" width="29.42578125" style="59" customWidth="1"/>
    <col min="2" max="2" width="6.42578125" style="59" customWidth="1"/>
    <col min="3" max="3" width="12.7109375" style="59" bestFit="1" customWidth="1"/>
    <col min="4" max="4" width="16.85546875" style="59" bestFit="1" customWidth="1"/>
    <col min="5" max="5" width="12.7109375" style="59" bestFit="1" customWidth="1"/>
    <col min="6" max="6" width="16.85546875" style="59" bestFit="1" customWidth="1"/>
    <col min="7" max="7" width="11.5703125" style="59" bestFit="1" customWidth="1"/>
    <col min="8" max="8" width="16.85546875" style="59" bestFit="1" customWidth="1"/>
    <col min="9" max="9" width="12.7109375" style="59" bestFit="1" customWidth="1"/>
    <col min="10" max="10" width="16.85546875" style="59" bestFit="1" customWidth="1"/>
    <col min="11" max="11" width="11.5703125" style="59" bestFit="1" customWidth="1"/>
    <col min="12" max="12" width="16.85546875" style="59" bestFit="1" customWidth="1"/>
    <col min="13" max="13" width="11.5703125" style="59" bestFit="1" customWidth="1"/>
    <col min="14" max="14" width="16.85546875" style="59" bestFit="1" customWidth="1"/>
    <col min="15" max="15" width="11.5703125" style="59" bestFit="1" customWidth="1"/>
    <col min="16" max="16" width="16.85546875" style="59" bestFit="1" customWidth="1"/>
    <col min="17" max="17" width="11.5703125" style="59" bestFit="1" customWidth="1"/>
    <col min="18" max="18" width="16.85546875" style="59" bestFit="1" customWidth="1"/>
    <col min="19" max="19" width="11.5703125" style="59" bestFit="1" customWidth="1"/>
    <col min="20" max="20" width="16.85546875" style="59" bestFit="1" customWidth="1"/>
    <col min="21" max="21" width="11.5703125" style="59" bestFit="1" customWidth="1"/>
    <col min="22" max="22" width="16.85546875" style="59" bestFit="1" customWidth="1"/>
    <col min="23" max="23" width="11.5703125" style="59" bestFit="1" customWidth="1"/>
    <col min="24" max="24" width="16.85546875" style="59" bestFit="1" customWidth="1"/>
    <col min="25" max="16384" width="9.140625" style="59"/>
  </cols>
  <sheetData>
    <row r="1" spans="1:24" s="60" customFormat="1" ht="18.75" customHeight="1"/>
    <row r="2" spans="1:24" s="60" customFormat="1" ht="18.75" customHeight="1">
      <c r="A2" s="154" t="s">
        <v>101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s="60" customFormat="1" ht="18.75" customHeight="1">
      <c r="A3" s="166" t="s">
        <v>25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s="60" customFormat="1" ht="18.75" customHeight="1">
      <c r="A4" s="71"/>
      <c r="B4" s="71"/>
      <c r="C4" s="71"/>
      <c r="D4" s="71"/>
      <c r="E4" s="71"/>
      <c r="F4" s="71"/>
      <c r="G4" s="71"/>
      <c r="H4" s="71"/>
      <c r="U4" s="183"/>
      <c r="V4" s="183"/>
    </row>
    <row r="5" spans="1:24" s="60" customFormat="1" ht="18.75" customHeight="1">
      <c r="A5" s="167" t="s">
        <v>17</v>
      </c>
      <c r="B5" s="167" t="s">
        <v>18</v>
      </c>
      <c r="C5" s="164">
        <v>2010</v>
      </c>
      <c r="D5" s="165"/>
      <c r="E5" s="164">
        <v>2011</v>
      </c>
      <c r="F5" s="165"/>
      <c r="G5" s="164">
        <v>2012</v>
      </c>
      <c r="H5" s="165"/>
      <c r="I5" s="164">
        <v>2013</v>
      </c>
      <c r="J5" s="165"/>
      <c r="K5" s="164">
        <v>2014</v>
      </c>
      <c r="L5" s="165"/>
      <c r="M5" s="164">
        <v>2015</v>
      </c>
      <c r="N5" s="165"/>
      <c r="O5" s="164">
        <v>2016</v>
      </c>
      <c r="P5" s="165"/>
      <c r="Q5" s="164">
        <v>2017</v>
      </c>
      <c r="R5" s="165"/>
      <c r="S5" s="164">
        <v>2018</v>
      </c>
      <c r="T5" s="165"/>
      <c r="U5" s="164" t="s">
        <v>126</v>
      </c>
      <c r="V5" s="165"/>
      <c r="W5" s="164" t="s">
        <v>125</v>
      </c>
      <c r="X5" s="165"/>
    </row>
    <row r="6" spans="1:24" s="60" customFormat="1" ht="32.25" customHeight="1">
      <c r="A6" s="168"/>
      <c r="B6" s="168"/>
      <c r="C6" s="61" t="s">
        <v>19</v>
      </c>
      <c r="D6" s="61" t="s">
        <v>27</v>
      </c>
      <c r="E6" s="61" t="s">
        <v>19</v>
      </c>
      <c r="F6" s="61" t="s">
        <v>27</v>
      </c>
      <c r="G6" s="61" t="s">
        <v>19</v>
      </c>
      <c r="H6" s="61" t="s">
        <v>27</v>
      </c>
      <c r="I6" s="61" t="s">
        <v>19</v>
      </c>
      <c r="J6" s="61" t="s">
        <v>27</v>
      </c>
      <c r="K6" s="61" t="s">
        <v>19</v>
      </c>
      <c r="L6" s="61" t="s">
        <v>27</v>
      </c>
      <c r="M6" s="61" t="s">
        <v>19</v>
      </c>
      <c r="N6" s="61" t="s">
        <v>27</v>
      </c>
      <c r="O6" s="61" t="s">
        <v>19</v>
      </c>
      <c r="P6" s="61" t="s">
        <v>27</v>
      </c>
      <c r="Q6" s="61" t="s">
        <v>19</v>
      </c>
      <c r="R6" s="61" t="s">
        <v>27</v>
      </c>
      <c r="S6" s="61" t="s">
        <v>19</v>
      </c>
      <c r="T6" s="61" t="s">
        <v>27</v>
      </c>
      <c r="U6" s="61" t="s">
        <v>19</v>
      </c>
      <c r="V6" s="61" t="s">
        <v>27</v>
      </c>
      <c r="W6" s="61" t="s">
        <v>19</v>
      </c>
      <c r="X6" s="61" t="s">
        <v>27</v>
      </c>
    </row>
    <row r="7" spans="1:24" s="60" customFormat="1" ht="18.75" customHeight="1">
      <c r="A7" s="62" t="s">
        <v>46</v>
      </c>
      <c r="B7" s="63" t="s">
        <v>20</v>
      </c>
      <c r="C7" s="98">
        <v>4328944.75</v>
      </c>
      <c r="D7" s="98">
        <v>2142260461</v>
      </c>
      <c r="E7" s="98">
        <v>3310850.6899999995</v>
      </c>
      <c r="F7" s="98">
        <v>1951626981</v>
      </c>
      <c r="G7" s="98">
        <v>3012317.26</v>
      </c>
      <c r="H7" s="98">
        <v>1691101744</v>
      </c>
      <c r="I7" s="98">
        <v>3150041.6399999997</v>
      </c>
      <c r="J7" s="98">
        <v>1865182106</v>
      </c>
      <c r="K7" s="98">
        <v>3216723.41</v>
      </c>
      <c r="L7" s="98">
        <v>2071638876</v>
      </c>
      <c r="M7" s="98">
        <v>3020858.1399999997</v>
      </c>
      <c r="N7" s="98">
        <v>2019681382</v>
      </c>
      <c r="O7" s="98">
        <v>2837367.26</v>
      </c>
      <c r="P7" s="98">
        <v>1611285038</v>
      </c>
      <c r="Q7" s="98">
        <v>2592250.3200000003</v>
      </c>
      <c r="R7" s="98">
        <v>1411378076</v>
      </c>
      <c r="S7" s="98">
        <v>1636325.6199999992</v>
      </c>
      <c r="T7" s="98">
        <v>923886444</v>
      </c>
      <c r="U7" s="98">
        <v>1346776.8299999998</v>
      </c>
      <c r="V7" s="98">
        <v>759564173</v>
      </c>
      <c r="W7" s="98">
        <v>944491.87</v>
      </c>
      <c r="X7" s="98">
        <v>509559297</v>
      </c>
    </row>
    <row r="8" spans="1:24" s="60" customFormat="1" ht="18.75" customHeight="1">
      <c r="A8" s="62" t="s">
        <v>43</v>
      </c>
      <c r="B8" s="63" t="s">
        <v>20</v>
      </c>
      <c r="C8" s="98">
        <v>2151866</v>
      </c>
      <c r="D8" s="98">
        <v>2513748039</v>
      </c>
      <c r="E8" s="98">
        <v>2061749.47</v>
      </c>
      <c r="F8" s="98">
        <v>2479869449</v>
      </c>
      <c r="G8" s="98">
        <v>2037577.5400000003</v>
      </c>
      <c r="H8" s="98">
        <v>2451329255</v>
      </c>
      <c r="I8" s="98">
        <v>1965787.8800000001</v>
      </c>
      <c r="J8" s="98">
        <v>2513980838</v>
      </c>
      <c r="K8" s="98">
        <v>1964688.1199999999</v>
      </c>
      <c r="L8" s="98">
        <v>2650936741</v>
      </c>
      <c r="M8" s="98">
        <v>1985577.2200000002</v>
      </c>
      <c r="N8" s="98">
        <v>3167620737</v>
      </c>
      <c r="O8" s="98">
        <v>1979764.7291999988</v>
      </c>
      <c r="P8" s="98">
        <v>3389925084</v>
      </c>
      <c r="Q8" s="98">
        <v>2166289.81</v>
      </c>
      <c r="R8" s="98">
        <v>3889703159</v>
      </c>
      <c r="S8" s="98">
        <v>1927386.5499999996</v>
      </c>
      <c r="T8" s="98">
        <v>3651614496</v>
      </c>
      <c r="U8" s="98">
        <v>1809570</v>
      </c>
      <c r="V8" s="98">
        <v>3378840939</v>
      </c>
      <c r="W8" s="98">
        <v>1323455.7</v>
      </c>
      <c r="X8" s="98">
        <v>2393168232</v>
      </c>
    </row>
    <row r="9" spans="1:24" s="60" customFormat="1" ht="18.75" customHeight="1">
      <c r="A9" s="62" t="s">
        <v>22</v>
      </c>
      <c r="B9" s="63" t="s">
        <v>20</v>
      </c>
      <c r="C9" s="98">
        <v>1236801.43</v>
      </c>
      <c r="D9" s="98">
        <v>1202182736</v>
      </c>
      <c r="E9" s="98">
        <v>1113700.46</v>
      </c>
      <c r="F9" s="98">
        <v>1128711634</v>
      </c>
      <c r="G9" s="98">
        <v>1024296.44</v>
      </c>
      <c r="H9" s="98">
        <v>1147893295</v>
      </c>
      <c r="I9" s="98">
        <v>1081327.0900000003</v>
      </c>
      <c r="J9" s="98">
        <v>1052410711</v>
      </c>
      <c r="K9" s="98">
        <v>1025472.7099999998</v>
      </c>
      <c r="L9" s="98">
        <v>1053440495</v>
      </c>
      <c r="M9" s="98">
        <v>982473.47</v>
      </c>
      <c r="N9" s="98">
        <v>1128743051</v>
      </c>
      <c r="O9" s="98">
        <v>1040904.7399999998</v>
      </c>
      <c r="P9" s="98">
        <v>1180285305</v>
      </c>
      <c r="Q9" s="98">
        <v>934806.21000000008</v>
      </c>
      <c r="R9" s="98">
        <v>1156916980</v>
      </c>
      <c r="S9" s="98">
        <v>1001228.7999999989</v>
      </c>
      <c r="T9" s="98">
        <v>1185287528</v>
      </c>
      <c r="U9" s="98">
        <v>824561.59</v>
      </c>
      <c r="V9" s="98">
        <v>1060572429.9999999</v>
      </c>
      <c r="W9" s="98">
        <v>509263</v>
      </c>
      <c r="X9" s="98">
        <v>726928576</v>
      </c>
    </row>
    <row r="10" spans="1:24" s="60" customFormat="1" ht="18.75" customHeight="1">
      <c r="A10" s="62" t="s">
        <v>8</v>
      </c>
      <c r="B10" s="63" t="s">
        <v>20</v>
      </c>
      <c r="C10" s="98">
        <v>3720423.9899999998</v>
      </c>
      <c r="D10" s="98">
        <v>5145468243</v>
      </c>
      <c r="E10" s="98">
        <v>3236332.97</v>
      </c>
      <c r="F10" s="98">
        <v>5282275843</v>
      </c>
      <c r="G10" s="98">
        <v>3388226.9200000004</v>
      </c>
      <c r="H10" s="98">
        <v>5150607035</v>
      </c>
      <c r="I10" s="98">
        <v>3396723.73</v>
      </c>
      <c r="J10" s="98">
        <v>5311244743</v>
      </c>
      <c r="K10" s="98">
        <v>3104781.9699999997</v>
      </c>
      <c r="L10" s="98">
        <v>5195146161</v>
      </c>
      <c r="M10" s="98">
        <v>2762935.62</v>
      </c>
      <c r="N10" s="98">
        <v>4681227305</v>
      </c>
      <c r="O10" s="98">
        <v>2498518.6612000032</v>
      </c>
      <c r="P10" s="98">
        <v>4363429623</v>
      </c>
      <c r="Q10" s="98">
        <v>2513213.1700000004</v>
      </c>
      <c r="R10" s="98">
        <v>4588578660</v>
      </c>
      <c r="S10" s="98">
        <v>2156142.1999999988</v>
      </c>
      <c r="T10" s="98">
        <v>4566148914</v>
      </c>
      <c r="U10" s="98">
        <v>1722750.14</v>
      </c>
      <c r="V10" s="98">
        <v>3402100737</v>
      </c>
      <c r="W10" s="98">
        <v>1517543</v>
      </c>
      <c r="X10" s="98">
        <v>2840536724</v>
      </c>
    </row>
    <row r="11" spans="1:24" s="60" customFormat="1" ht="18.75" customHeight="1">
      <c r="A11" s="62" t="s">
        <v>21</v>
      </c>
      <c r="B11" s="63" t="s">
        <v>20</v>
      </c>
      <c r="C11" s="98">
        <v>272885.88</v>
      </c>
      <c r="D11" s="98">
        <v>713301984</v>
      </c>
      <c r="E11" s="98">
        <v>304810.88</v>
      </c>
      <c r="F11" s="98">
        <v>755622779</v>
      </c>
      <c r="G11" s="98">
        <v>264433.70999999996</v>
      </c>
      <c r="H11" s="98">
        <v>711268281</v>
      </c>
      <c r="I11" s="98">
        <v>227079.11</v>
      </c>
      <c r="J11" s="98">
        <v>626348586</v>
      </c>
      <c r="K11" s="98">
        <v>259914.86999999997</v>
      </c>
      <c r="L11" s="98">
        <v>720696854</v>
      </c>
      <c r="M11" s="98">
        <v>262022.34</v>
      </c>
      <c r="N11" s="98">
        <v>833028628</v>
      </c>
      <c r="O11" s="98">
        <v>236890.88999999998</v>
      </c>
      <c r="P11" s="98">
        <v>821754699</v>
      </c>
      <c r="Q11" s="98">
        <v>236625.43</v>
      </c>
      <c r="R11" s="98">
        <v>847812765</v>
      </c>
      <c r="S11" s="98">
        <v>239909.13000000006</v>
      </c>
      <c r="T11" s="98">
        <v>874010485</v>
      </c>
      <c r="U11" s="98">
        <v>232470</v>
      </c>
      <c r="V11" s="98">
        <v>872150003</v>
      </c>
      <c r="W11" s="98">
        <v>182609</v>
      </c>
      <c r="X11" s="98">
        <v>687888490</v>
      </c>
    </row>
    <row r="12" spans="1:24" s="60" customFormat="1" ht="18.75" customHeight="1">
      <c r="A12" s="62" t="s">
        <v>9</v>
      </c>
      <c r="B12" s="64" t="s">
        <v>20</v>
      </c>
      <c r="C12" s="98">
        <v>300485.78999999998</v>
      </c>
      <c r="D12" s="98">
        <v>339421876</v>
      </c>
      <c r="E12" s="98">
        <v>260504.01</v>
      </c>
      <c r="F12" s="98">
        <v>321566852</v>
      </c>
      <c r="G12" s="98">
        <v>262480.03999999998</v>
      </c>
      <c r="H12" s="98">
        <v>333234284</v>
      </c>
      <c r="I12" s="98">
        <v>219623.3</v>
      </c>
      <c r="J12" s="98">
        <v>285349214</v>
      </c>
      <c r="K12" s="98">
        <v>217970</v>
      </c>
      <c r="L12" s="98">
        <v>305668485</v>
      </c>
      <c r="M12" s="98">
        <v>227262.68</v>
      </c>
      <c r="N12" s="98">
        <v>350265696</v>
      </c>
      <c r="O12" s="98">
        <v>226339.08</v>
      </c>
      <c r="P12" s="98">
        <v>356155231</v>
      </c>
      <c r="Q12" s="98">
        <v>216401.19</v>
      </c>
      <c r="R12" s="98">
        <v>328738940</v>
      </c>
      <c r="S12" s="98">
        <v>183302.02999999997</v>
      </c>
      <c r="T12" s="98">
        <v>304584919</v>
      </c>
      <c r="U12" s="98">
        <v>111821</v>
      </c>
      <c r="V12" s="98">
        <v>171431422</v>
      </c>
      <c r="W12" s="98">
        <v>59838</v>
      </c>
      <c r="X12" s="98">
        <v>94059141</v>
      </c>
    </row>
    <row r="13" spans="1:24" s="60" customFormat="1" ht="18.75" customHeight="1">
      <c r="A13" s="62" t="s">
        <v>23</v>
      </c>
      <c r="B13" s="63"/>
      <c r="C13" s="98">
        <v>0</v>
      </c>
      <c r="D13" s="98">
        <v>955467298</v>
      </c>
      <c r="E13" s="98">
        <v>0</v>
      </c>
      <c r="F13" s="98">
        <v>1008575837</v>
      </c>
      <c r="G13" s="98">
        <v>0</v>
      </c>
      <c r="H13" s="98">
        <v>990892095</v>
      </c>
      <c r="I13" s="98">
        <v>0</v>
      </c>
      <c r="J13" s="98">
        <v>957704093</v>
      </c>
      <c r="K13" s="98">
        <v>0</v>
      </c>
      <c r="L13" s="98">
        <v>1003300132</v>
      </c>
      <c r="M13" s="98">
        <v>0</v>
      </c>
      <c r="N13" s="98">
        <v>1117524880</v>
      </c>
      <c r="O13" s="98">
        <v>0</v>
      </c>
      <c r="P13" s="98">
        <v>1218619414</v>
      </c>
      <c r="Q13" s="98">
        <v>0</v>
      </c>
      <c r="R13" s="98">
        <v>1191293130.9999998</v>
      </c>
      <c r="S13" s="98">
        <v>0</v>
      </c>
      <c r="T13" s="98">
        <v>1058488082</v>
      </c>
      <c r="U13" s="98">
        <v>0</v>
      </c>
      <c r="V13" s="98">
        <v>1036706382.0000001</v>
      </c>
      <c r="W13" s="98">
        <v>0</v>
      </c>
      <c r="X13" s="98">
        <v>971748875</v>
      </c>
    </row>
    <row r="14" spans="1:24" s="60" customFormat="1" ht="18.75" customHeight="1">
      <c r="A14" s="62" t="s">
        <v>94</v>
      </c>
      <c r="B14" s="63"/>
      <c r="C14" s="98">
        <v>0</v>
      </c>
      <c r="D14" s="98">
        <v>6662622443</v>
      </c>
      <c r="E14" s="98">
        <v>0</v>
      </c>
      <c r="F14" s="98">
        <v>6362146051</v>
      </c>
      <c r="G14" s="98">
        <v>0</v>
      </c>
      <c r="H14" s="98">
        <v>6663488646</v>
      </c>
      <c r="I14" s="98">
        <v>0</v>
      </c>
      <c r="J14" s="98">
        <v>5965777556</v>
      </c>
      <c r="K14" s="98">
        <v>0</v>
      </c>
      <c r="L14" s="98">
        <v>6542621139</v>
      </c>
      <c r="M14" s="98">
        <v>0</v>
      </c>
      <c r="N14" s="98">
        <v>7473229752</v>
      </c>
      <c r="O14" s="98">
        <v>0</v>
      </c>
      <c r="P14" s="98">
        <v>7611594263</v>
      </c>
      <c r="Q14" s="98">
        <v>0</v>
      </c>
      <c r="R14" s="98">
        <v>8078160590.000001</v>
      </c>
      <c r="S14" s="98">
        <v>0</v>
      </c>
      <c r="T14" s="98">
        <v>7789282047</v>
      </c>
      <c r="U14" s="98">
        <v>0</v>
      </c>
      <c r="V14" s="98">
        <v>9143653752</v>
      </c>
      <c r="W14" s="98">
        <v>0</v>
      </c>
      <c r="X14" s="98">
        <v>10627727205</v>
      </c>
    </row>
    <row r="15" spans="1:24" s="60" customFormat="1" ht="18.75" customHeight="1">
      <c r="A15" s="62" t="s">
        <v>93</v>
      </c>
      <c r="B15" s="63"/>
      <c r="C15" s="98">
        <v>0</v>
      </c>
      <c r="D15" s="98">
        <v>6658610311</v>
      </c>
      <c r="E15" s="98">
        <v>0</v>
      </c>
      <c r="F15" s="98">
        <v>6359829857</v>
      </c>
      <c r="G15" s="98">
        <v>0</v>
      </c>
      <c r="H15" s="98">
        <v>6658328488</v>
      </c>
      <c r="I15" s="98">
        <v>0</v>
      </c>
      <c r="J15" s="98">
        <v>5959881457</v>
      </c>
      <c r="K15" s="98">
        <v>0</v>
      </c>
      <c r="L15" s="98">
        <v>6538380488</v>
      </c>
      <c r="M15" s="98">
        <v>0</v>
      </c>
      <c r="N15" s="98">
        <v>7465476170</v>
      </c>
      <c r="O15" s="98">
        <v>0</v>
      </c>
      <c r="P15" s="98">
        <v>7604905839</v>
      </c>
      <c r="Q15" s="98">
        <v>0</v>
      </c>
      <c r="R15" s="98">
        <v>8071677668</v>
      </c>
      <c r="S15" s="98">
        <v>0</v>
      </c>
      <c r="T15" s="98">
        <v>7786392277</v>
      </c>
      <c r="U15" s="98">
        <v>0</v>
      </c>
      <c r="V15" s="98">
        <v>9003925539</v>
      </c>
      <c r="W15" s="98">
        <v>0</v>
      </c>
      <c r="X15" s="98">
        <v>10524889601</v>
      </c>
    </row>
    <row r="16" spans="1:24" s="60" customFormat="1" ht="18.75" customHeight="1">
      <c r="A16" s="62" t="s">
        <v>92</v>
      </c>
      <c r="B16" s="63"/>
      <c r="C16" s="98">
        <v>0</v>
      </c>
      <c r="D16" s="98">
        <f>D14-D15</f>
        <v>4012132</v>
      </c>
      <c r="E16" s="98">
        <v>0</v>
      </c>
      <c r="F16" s="98">
        <f>F14-F15</f>
        <v>2316194</v>
      </c>
      <c r="G16" s="98">
        <v>0</v>
      </c>
      <c r="H16" s="98">
        <f>H14-H15</f>
        <v>5160158</v>
      </c>
      <c r="I16" s="98">
        <v>0</v>
      </c>
      <c r="J16" s="98">
        <f>J14-J15</f>
        <v>5896099</v>
      </c>
      <c r="K16" s="98">
        <v>0</v>
      </c>
      <c r="L16" s="98">
        <f>L14-L15</f>
        <v>4240651</v>
      </c>
      <c r="M16" s="98">
        <v>0</v>
      </c>
      <c r="N16" s="98">
        <f>N14-N15</f>
        <v>7753582</v>
      </c>
      <c r="O16" s="98">
        <v>0</v>
      </c>
      <c r="P16" s="98">
        <f>P14-P15</f>
        <v>6688424</v>
      </c>
      <c r="Q16" s="98">
        <v>0</v>
      </c>
      <c r="R16" s="98">
        <f>R14-R15</f>
        <v>6482922.0000009537</v>
      </c>
      <c r="S16" s="98">
        <v>0</v>
      </c>
      <c r="T16" s="98">
        <f>T14-T15</f>
        <v>2889770</v>
      </c>
      <c r="U16" s="98">
        <v>0</v>
      </c>
      <c r="V16" s="98">
        <v>139728213</v>
      </c>
      <c r="W16" s="98">
        <v>0</v>
      </c>
      <c r="X16" s="98">
        <v>102837604</v>
      </c>
    </row>
    <row r="17" spans="1:24" s="60" customFormat="1" ht="18.75" customHeight="1">
      <c r="A17" s="62" t="s">
        <v>24</v>
      </c>
      <c r="B17" s="63"/>
      <c r="C17" s="98">
        <v>0</v>
      </c>
      <c r="D17" s="98">
        <v>565363737</v>
      </c>
      <c r="E17" s="98">
        <v>0</v>
      </c>
      <c r="F17" s="98">
        <v>615069727</v>
      </c>
      <c r="G17" s="98">
        <v>0</v>
      </c>
      <c r="H17" s="98">
        <v>659774952</v>
      </c>
      <c r="I17" s="98">
        <v>0</v>
      </c>
      <c r="J17" s="98">
        <v>710241001</v>
      </c>
      <c r="K17" s="98">
        <v>0</v>
      </c>
      <c r="L17" s="98">
        <v>811788657</v>
      </c>
      <c r="M17" s="98">
        <v>0</v>
      </c>
      <c r="N17" s="98">
        <v>901505359</v>
      </c>
      <c r="O17" s="98">
        <v>0</v>
      </c>
      <c r="P17" s="98">
        <v>1547955236</v>
      </c>
      <c r="Q17" s="98">
        <v>0</v>
      </c>
      <c r="R17" s="98">
        <v>1680824459</v>
      </c>
      <c r="S17" s="98">
        <v>0</v>
      </c>
      <c r="T17" s="98">
        <v>1910249324</v>
      </c>
      <c r="U17" s="98">
        <v>0</v>
      </c>
      <c r="V17" s="98">
        <v>2678675616</v>
      </c>
      <c r="W17" s="98">
        <v>0</v>
      </c>
      <c r="X17" s="98">
        <v>3170830724</v>
      </c>
    </row>
    <row r="18" spans="1:24" s="67" customFormat="1" ht="18.75" customHeight="1">
      <c r="A18" s="66" t="s">
        <v>5</v>
      </c>
      <c r="B18" s="65"/>
      <c r="C18" s="99">
        <v>12011407.84</v>
      </c>
      <c r="D18" s="99">
        <v>20239836817</v>
      </c>
      <c r="E18" s="99">
        <v>10287948.48</v>
      </c>
      <c r="F18" s="99">
        <v>19905465153</v>
      </c>
      <c r="G18" s="99">
        <v>9989331.9100000001</v>
      </c>
      <c r="H18" s="99">
        <v>19799589587</v>
      </c>
      <c r="I18" s="99">
        <v>10040582.75</v>
      </c>
      <c r="J18" s="99">
        <v>19288238848</v>
      </c>
      <c r="K18" s="99">
        <v>9789551.0800000001</v>
      </c>
      <c r="L18" s="99">
        <v>20355237540</v>
      </c>
      <c r="M18" s="99">
        <v>9241129.4699999988</v>
      </c>
      <c r="N18" s="99">
        <v>21672826790</v>
      </c>
      <c r="O18" s="99">
        <v>8819785.3604000024</v>
      </c>
      <c r="P18" s="99">
        <v>22101003893</v>
      </c>
      <c r="Q18" s="99">
        <v>8659586.1300000008</v>
      </c>
      <c r="R18" s="99">
        <v>23173406760</v>
      </c>
      <c r="S18" s="99">
        <v>7144294.3299999963</v>
      </c>
      <c r="T18" s="99">
        <v>22263552239</v>
      </c>
      <c r="U18" s="99">
        <f>SUM(U7:U17)</f>
        <v>6047949.5599999996</v>
      </c>
      <c r="V18" s="99">
        <f>SUM(V7:V17)-V15-V16</f>
        <v>22503695454</v>
      </c>
      <c r="W18" s="99">
        <f>SUM(W7:W17)</f>
        <v>4537200.57</v>
      </c>
      <c r="X18" s="99">
        <f>SUM(X7:X17)-X15-X16</f>
        <v>22022447264</v>
      </c>
    </row>
    <row r="19" spans="1:24" s="95" customFormat="1" ht="18.75" customHeight="1">
      <c r="A19" s="97" t="s">
        <v>91</v>
      </c>
      <c r="B19" s="6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V19" s="139"/>
      <c r="X19" s="139"/>
    </row>
    <row r="20" spans="1:24" s="60" customFormat="1" ht="18.75" customHeight="1">
      <c r="A20" s="94" t="s">
        <v>32</v>
      </c>
      <c r="D20" s="113"/>
      <c r="F20" s="46"/>
      <c r="G20" s="46"/>
      <c r="H20" s="46"/>
      <c r="I20" s="93"/>
      <c r="R20" s="113"/>
      <c r="S20" s="113"/>
      <c r="T20" s="113"/>
      <c r="U20" s="113"/>
      <c r="V20" s="113"/>
      <c r="W20" s="113"/>
      <c r="X20" s="113"/>
    </row>
    <row r="21" spans="1:24" s="60" customFormat="1" ht="18.75" customHeight="1">
      <c r="A21" s="126" t="s">
        <v>111</v>
      </c>
      <c r="B21" s="143"/>
      <c r="D21" s="113"/>
    </row>
    <row r="22" spans="1:24" ht="16.5">
      <c r="A22" s="127" t="s">
        <v>112</v>
      </c>
      <c r="B22" s="69"/>
    </row>
    <row r="23" spans="1:24">
      <c r="A23" s="69"/>
      <c r="B23" s="69"/>
    </row>
    <row r="24" spans="1:24">
      <c r="A24" s="69"/>
      <c r="B24" s="69"/>
    </row>
    <row r="25" spans="1:24">
      <c r="A25" s="70"/>
      <c r="B25" s="70"/>
    </row>
    <row r="26" spans="1:24">
      <c r="A26" s="69"/>
      <c r="B26" s="69"/>
    </row>
    <row r="27" spans="1:24">
      <c r="A27" s="69"/>
      <c r="B27" s="69"/>
    </row>
    <row r="28" spans="1:24">
      <c r="A28" s="70"/>
      <c r="B28" s="70"/>
    </row>
    <row r="29" spans="1:24">
      <c r="A29" s="69"/>
      <c r="B29" s="69"/>
    </row>
    <row r="30" spans="1:24">
      <c r="A30" s="69"/>
      <c r="B30" s="69"/>
    </row>
    <row r="31" spans="1:24">
      <c r="A31" s="69"/>
      <c r="B31" s="69"/>
    </row>
    <row r="32" spans="1:24" ht="21.75" customHeight="1">
      <c r="A32" s="56"/>
      <c r="B32" s="56"/>
    </row>
    <row r="33" spans="1:2">
      <c r="A33" s="57"/>
      <c r="B33" s="57"/>
    </row>
    <row r="34" spans="1:2">
      <c r="A34" s="58"/>
    </row>
  </sheetData>
  <mergeCells count="15">
    <mergeCell ref="W5:X5"/>
    <mergeCell ref="A3:X3"/>
    <mergeCell ref="A2:X2"/>
    <mergeCell ref="O5:P5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view="pageBreakPreview" zoomScaleNormal="100" zoomScaleSheetLayoutView="100" workbookViewId="0">
      <pane xSplit="2" ySplit="7" topLeftCell="C8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ColWidth="9.28515625" defaultRowHeight="18" customHeight="1"/>
  <cols>
    <col min="1" max="1" width="7.7109375" style="72" customWidth="1"/>
    <col min="2" max="2" width="17.28515625" style="72" customWidth="1"/>
    <col min="3" max="10" width="18.42578125" style="72" customWidth="1"/>
    <col min="11" max="11" width="16.85546875" style="72" customWidth="1"/>
    <col min="12" max="13" width="16.85546875" style="72" bestFit="1" customWidth="1"/>
    <col min="14" max="16384" width="9.28515625" style="72"/>
  </cols>
  <sheetData>
    <row r="1" spans="1:26" ht="18.75" customHeight="1"/>
    <row r="2" spans="1:26" ht="18.75" customHeight="1">
      <c r="A2" s="171" t="s">
        <v>102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6" ht="18.75" customHeight="1">
      <c r="A3" s="171" t="s">
        <v>79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6" ht="18.75" customHeight="1">
      <c r="A4" s="171" t="s">
        <v>44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 spans="1:26" ht="18.75" customHeight="1">
      <c r="A5" s="144"/>
      <c r="B5" s="144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</row>
    <row r="6" spans="1:26" s="73" customFormat="1" ht="18.75" customHeight="1">
      <c r="A6" s="169" t="s">
        <v>28</v>
      </c>
      <c r="B6" s="177" t="s">
        <v>15</v>
      </c>
      <c r="C6" s="179">
        <v>2010</v>
      </c>
      <c r="D6" s="169">
        <v>2011</v>
      </c>
      <c r="E6" s="169">
        <v>2012</v>
      </c>
      <c r="F6" s="169">
        <v>2013</v>
      </c>
      <c r="G6" s="169">
        <v>2014</v>
      </c>
      <c r="H6" s="169">
        <v>2015</v>
      </c>
      <c r="I6" s="169">
        <v>2016</v>
      </c>
      <c r="J6" s="169">
        <v>2017</v>
      </c>
      <c r="K6" s="169">
        <v>2018</v>
      </c>
      <c r="L6" s="169" t="s">
        <v>126</v>
      </c>
      <c r="M6" s="169" t="s">
        <v>125</v>
      </c>
    </row>
    <row r="7" spans="1:26" s="73" customFormat="1" ht="18.75" customHeight="1">
      <c r="A7" s="176"/>
      <c r="B7" s="178"/>
      <c r="C7" s="18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26" ht="18.75" customHeight="1">
      <c r="A8" s="78">
        <v>1</v>
      </c>
      <c r="B8" s="79" t="s">
        <v>107</v>
      </c>
      <c r="C8" s="102">
        <v>2577812317</v>
      </c>
      <c r="D8" s="102">
        <v>2233271559</v>
      </c>
      <c r="E8" s="102">
        <v>2480120868</v>
      </c>
      <c r="F8" s="102">
        <v>2331010787</v>
      </c>
      <c r="G8" s="102">
        <v>2463136974</v>
      </c>
      <c r="H8" s="102">
        <v>3076126756</v>
      </c>
      <c r="I8" s="102">
        <v>3303036858</v>
      </c>
      <c r="J8" s="102">
        <v>3682045276</v>
      </c>
      <c r="K8" s="102">
        <v>3756732698</v>
      </c>
      <c r="L8" s="102">
        <v>4967000908</v>
      </c>
      <c r="M8" s="102">
        <v>7447098460</v>
      </c>
    </row>
    <row r="9" spans="1:26" ht="18.75" customHeight="1">
      <c r="A9" s="74">
        <v>2</v>
      </c>
      <c r="B9" s="75" t="s">
        <v>12</v>
      </c>
      <c r="C9" s="102">
        <v>3741713511</v>
      </c>
      <c r="D9" s="102">
        <v>4731481589</v>
      </c>
      <c r="E9" s="102">
        <v>4244390024</v>
      </c>
      <c r="F9" s="102">
        <v>4129086129</v>
      </c>
      <c r="G9" s="102">
        <v>4110049873</v>
      </c>
      <c r="H9" s="102">
        <v>3968541252</v>
      </c>
      <c r="I9" s="102">
        <v>3724713391</v>
      </c>
      <c r="J9" s="102">
        <v>3913644751</v>
      </c>
      <c r="K9" s="102">
        <v>3955832538</v>
      </c>
      <c r="L9" s="102">
        <v>3464794826</v>
      </c>
      <c r="M9" s="102">
        <v>2734220961</v>
      </c>
    </row>
    <row r="10" spans="1:26" ht="18.75" customHeight="1">
      <c r="A10" s="74">
        <v>3</v>
      </c>
      <c r="B10" s="75" t="s">
        <v>52</v>
      </c>
      <c r="C10" s="102">
        <v>746221859</v>
      </c>
      <c r="D10" s="102">
        <v>690711405</v>
      </c>
      <c r="E10" s="102">
        <v>616258584</v>
      </c>
      <c r="F10" s="102">
        <v>752639146</v>
      </c>
      <c r="G10" s="102">
        <v>769705805</v>
      </c>
      <c r="H10" s="102">
        <v>707233472</v>
      </c>
      <c r="I10" s="102">
        <v>846261854</v>
      </c>
      <c r="J10" s="102">
        <v>1116361294</v>
      </c>
      <c r="K10" s="102">
        <v>1138340481</v>
      </c>
      <c r="L10" s="102">
        <v>1827596817</v>
      </c>
      <c r="M10" s="102">
        <v>2250798866</v>
      </c>
    </row>
    <row r="11" spans="1:26" ht="18.75" customHeight="1">
      <c r="A11" s="74">
        <v>4</v>
      </c>
      <c r="B11" s="75" t="s">
        <v>114</v>
      </c>
      <c r="C11" s="102">
        <v>2688638685</v>
      </c>
      <c r="D11" s="102">
        <v>2301451151</v>
      </c>
      <c r="E11" s="102">
        <v>2093340741</v>
      </c>
      <c r="F11" s="102">
        <v>1814461284</v>
      </c>
      <c r="G11" s="102">
        <v>2053207004</v>
      </c>
      <c r="H11" s="102">
        <v>2092723314</v>
      </c>
      <c r="I11" s="102">
        <v>2166051115</v>
      </c>
      <c r="J11" s="102">
        <v>2222369022</v>
      </c>
      <c r="K11" s="102">
        <v>2143299256</v>
      </c>
      <c r="L11" s="102">
        <v>2115421007</v>
      </c>
      <c r="M11" s="102">
        <v>1218727516</v>
      </c>
    </row>
    <row r="12" spans="1:26" ht="18.75" customHeight="1">
      <c r="A12" s="74">
        <v>5</v>
      </c>
      <c r="B12" s="75" t="s">
        <v>14</v>
      </c>
      <c r="C12" s="102">
        <v>815340981</v>
      </c>
      <c r="D12" s="102">
        <v>873440847</v>
      </c>
      <c r="E12" s="102">
        <v>868263407</v>
      </c>
      <c r="F12" s="102">
        <v>851461036</v>
      </c>
      <c r="G12" s="102">
        <v>918051595</v>
      </c>
      <c r="H12" s="102">
        <v>1050389141</v>
      </c>
      <c r="I12" s="102">
        <v>1214926726</v>
      </c>
      <c r="J12" s="102">
        <v>1159824744</v>
      </c>
      <c r="K12" s="102">
        <v>1103270186</v>
      </c>
      <c r="L12" s="102">
        <v>1021140970</v>
      </c>
      <c r="M12" s="102">
        <v>878733147</v>
      </c>
    </row>
    <row r="13" spans="1:26" ht="18.75" customHeight="1">
      <c r="A13" s="74">
        <v>6</v>
      </c>
      <c r="B13" s="75" t="s">
        <v>49</v>
      </c>
      <c r="C13" s="101">
        <v>787418237</v>
      </c>
      <c r="D13" s="101">
        <v>808361446</v>
      </c>
      <c r="E13" s="101">
        <v>877005029</v>
      </c>
      <c r="F13" s="101">
        <v>871115862</v>
      </c>
      <c r="G13" s="101">
        <v>947486997</v>
      </c>
      <c r="H13" s="101">
        <v>1055061309</v>
      </c>
      <c r="I13" s="101">
        <v>1162637668</v>
      </c>
      <c r="J13" s="101">
        <v>1108534996</v>
      </c>
      <c r="K13" s="101">
        <v>1097609113</v>
      </c>
      <c r="L13" s="101">
        <v>1100498031</v>
      </c>
      <c r="M13" s="101">
        <v>832950300</v>
      </c>
    </row>
    <row r="14" spans="1:26" ht="18.75" customHeight="1">
      <c r="A14" s="74">
        <v>7</v>
      </c>
      <c r="B14" s="75" t="s">
        <v>48</v>
      </c>
      <c r="C14" s="101">
        <v>1495825726</v>
      </c>
      <c r="D14" s="101">
        <v>1485994902</v>
      </c>
      <c r="E14" s="101">
        <v>1372569457</v>
      </c>
      <c r="F14" s="101">
        <v>1376472277</v>
      </c>
      <c r="G14" s="101">
        <v>1627002094</v>
      </c>
      <c r="H14" s="101">
        <v>1733953402</v>
      </c>
      <c r="I14" s="101">
        <v>1536229287</v>
      </c>
      <c r="J14" s="101">
        <v>1609143009</v>
      </c>
      <c r="K14" s="101">
        <v>1365679091</v>
      </c>
      <c r="L14" s="101">
        <v>1276604310</v>
      </c>
      <c r="M14" s="101">
        <v>779611070</v>
      </c>
    </row>
    <row r="15" spans="1:26" ht="18.75" customHeight="1">
      <c r="A15" s="74">
        <v>8</v>
      </c>
      <c r="B15" s="75" t="s">
        <v>50</v>
      </c>
      <c r="C15" s="102">
        <v>1046447610</v>
      </c>
      <c r="D15" s="102">
        <v>714980424</v>
      </c>
      <c r="E15" s="102">
        <v>829877625</v>
      </c>
      <c r="F15" s="102">
        <v>830539048</v>
      </c>
      <c r="G15" s="102">
        <v>918492047</v>
      </c>
      <c r="H15" s="102">
        <v>987351007</v>
      </c>
      <c r="I15" s="102">
        <v>1092651879</v>
      </c>
      <c r="J15" s="102">
        <v>1255320896</v>
      </c>
      <c r="K15" s="102">
        <v>1235036973</v>
      </c>
      <c r="L15" s="102">
        <v>826117799</v>
      </c>
      <c r="M15" s="102">
        <v>674581184</v>
      </c>
    </row>
    <row r="16" spans="1:26" ht="18.75" customHeight="1">
      <c r="A16" s="74">
        <v>9</v>
      </c>
      <c r="B16" s="75" t="s">
        <v>51</v>
      </c>
      <c r="C16" s="102">
        <v>1098964059</v>
      </c>
      <c r="D16" s="102">
        <v>1050419794</v>
      </c>
      <c r="E16" s="102">
        <v>922696863</v>
      </c>
      <c r="F16" s="102">
        <v>994842461</v>
      </c>
      <c r="G16" s="102">
        <v>989025787</v>
      </c>
      <c r="H16" s="102">
        <v>922190173</v>
      </c>
      <c r="I16" s="102">
        <v>785869896</v>
      </c>
      <c r="J16" s="102">
        <v>719137517</v>
      </c>
      <c r="K16" s="102">
        <v>620542249</v>
      </c>
      <c r="L16" s="102">
        <v>558900330</v>
      </c>
      <c r="M16" s="102">
        <v>457901471</v>
      </c>
    </row>
    <row r="17" spans="1:29" ht="18.75" customHeight="1">
      <c r="A17" s="74">
        <v>10</v>
      </c>
      <c r="B17" s="75" t="s">
        <v>54</v>
      </c>
      <c r="C17" s="102">
        <v>665319709</v>
      </c>
      <c r="D17" s="102">
        <v>643484340</v>
      </c>
      <c r="E17" s="102">
        <v>720837663</v>
      </c>
      <c r="F17" s="102">
        <v>642169345</v>
      </c>
      <c r="G17" s="102">
        <v>605255368</v>
      </c>
      <c r="H17" s="102">
        <v>696319713</v>
      </c>
      <c r="I17" s="102">
        <v>708293000</v>
      </c>
      <c r="J17" s="102">
        <v>785495028</v>
      </c>
      <c r="K17" s="102">
        <v>666453132</v>
      </c>
      <c r="L17" s="102">
        <v>614997546</v>
      </c>
      <c r="M17" s="102">
        <v>408364265</v>
      </c>
    </row>
    <row r="18" spans="1:29" ht="18.75" customHeight="1">
      <c r="A18" s="74">
        <v>11</v>
      </c>
      <c r="B18" s="75" t="s">
        <v>96</v>
      </c>
      <c r="C18" s="102">
        <v>315225058</v>
      </c>
      <c r="D18" s="102">
        <v>354972644</v>
      </c>
      <c r="E18" s="102">
        <v>365204500</v>
      </c>
      <c r="F18" s="102">
        <v>473475434</v>
      </c>
      <c r="G18" s="102">
        <v>462413189</v>
      </c>
      <c r="H18" s="102">
        <v>577416667</v>
      </c>
      <c r="I18" s="102">
        <v>679266428</v>
      </c>
      <c r="J18" s="102">
        <v>733319288</v>
      </c>
      <c r="K18" s="102">
        <v>786698866</v>
      </c>
      <c r="L18" s="102">
        <v>646632643</v>
      </c>
      <c r="M18" s="102">
        <v>390716931</v>
      </c>
    </row>
    <row r="19" spans="1:29" ht="18.75" customHeight="1">
      <c r="A19" s="74">
        <v>12</v>
      </c>
      <c r="B19" s="75" t="s">
        <v>62</v>
      </c>
      <c r="C19" s="101">
        <v>213556548</v>
      </c>
      <c r="D19" s="101">
        <v>139678156</v>
      </c>
      <c r="E19" s="101">
        <v>268950328</v>
      </c>
      <c r="F19" s="101">
        <v>272059717</v>
      </c>
      <c r="G19" s="101">
        <v>321045169</v>
      </c>
      <c r="H19" s="101">
        <v>199217117</v>
      </c>
      <c r="I19" s="101">
        <v>369808969</v>
      </c>
      <c r="J19" s="101">
        <v>412576657</v>
      </c>
      <c r="K19" s="101">
        <v>321612536</v>
      </c>
      <c r="L19" s="101">
        <v>365717118</v>
      </c>
      <c r="M19" s="101">
        <v>368476313</v>
      </c>
    </row>
    <row r="20" spans="1:29" ht="18.75" customHeight="1">
      <c r="A20" s="74">
        <v>13</v>
      </c>
      <c r="B20" s="75" t="s">
        <v>57</v>
      </c>
      <c r="C20" s="101">
        <v>328703567</v>
      </c>
      <c r="D20" s="101">
        <v>289076339</v>
      </c>
      <c r="E20" s="101">
        <v>299657763</v>
      </c>
      <c r="F20" s="101">
        <v>228908290</v>
      </c>
      <c r="G20" s="101">
        <v>282587895</v>
      </c>
      <c r="H20" s="101">
        <v>322569927</v>
      </c>
      <c r="I20" s="101">
        <v>289896781</v>
      </c>
      <c r="J20" s="101">
        <v>304214557</v>
      </c>
      <c r="K20" s="101">
        <v>298390817</v>
      </c>
      <c r="L20" s="101">
        <v>343194275</v>
      </c>
      <c r="M20" s="101">
        <v>334933888</v>
      </c>
    </row>
    <row r="21" spans="1:29" ht="18.75" customHeight="1">
      <c r="A21" s="74">
        <v>14</v>
      </c>
      <c r="B21" s="75" t="s">
        <v>115</v>
      </c>
      <c r="C21" s="102">
        <v>610212247</v>
      </c>
      <c r="D21" s="102">
        <v>524917101</v>
      </c>
      <c r="E21" s="102">
        <v>569918337</v>
      </c>
      <c r="F21" s="102">
        <v>503420220</v>
      </c>
      <c r="G21" s="102">
        <v>591291889</v>
      </c>
      <c r="H21" s="102">
        <v>595351924</v>
      </c>
      <c r="I21" s="102">
        <v>581980117</v>
      </c>
      <c r="J21" s="102">
        <v>556254799</v>
      </c>
      <c r="K21" s="102">
        <v>471399869</v>
      </c>
      <c r="L21" s="102">
        <v>468063436</v>
      </c>
      <c r="M21" s="102">
        <v>324046383</v>
      </c>
    </row>
    <row r="22" spans="1:29" ht="18.75" customHeight="1">
      <c r="A22" s="74">
        <v>15</v>
      </c>
      <c r="B22" s="75" t="s">
        <v>55</v>
      </c>
      <c r="C22" s="101">
        <v>246634516</v>
      </c>
      <c r="D22" s="101">
        <v>259260057</v>
      </c>
      <c r="E22" s="101">
        <v>296694317</v>
      </c>
      <c r="F22" s="101">
        <v>357666267</v>
      </c>
      <c r="G22" s="101">
        <v>420245225</v>
      </c>
      <c r="H22" s="101">
        <v>441592511</v>
      </c>
      <c r="I22" s="101">
        <v>384147568</v>
      </c>
      <c r="J22" s="101">
        <v>340160830</v>
      </c>
      <c r="K22" s="101">
        <v>268247404</v>
      </c>
      <c r="L22" s="101">
        <v>307777406</v>
      </c>
      <c r="M22" s="101">
        <v>255825864</v>
      </c>
    </row>
    <row r="23" spans="1:29" ht="18.75" customHeight="1">
      <c r="A23" s="74">
        <v>16</v>
      </c>
      <c r="B23" s="75" t="s">
        <v>59</v>
      </c>
      <c r="C23" s="101">
        <v>154030308</v>
      </c>
      <c r="D23" s="101">
        <v>178426763</v>
      </c>
      <c r="E23" s="101">
        <v>191431706</v>
      </c>
      <c r="F23" s="101">
        <v>148165870</v>
      </c>
      <c r="G23" s="101">
        <v>148268742</v>
      </c>
      <c r="H23" s="101">
        <v>214026630</v>
      </c>
      <c r="I23" s="101">
        <v>284517418</v>
      </c>
      <c r="J23" s="101">
        <v>346241090</v>
      </c>
      <c r="K23" s="101">
        <v>331372801</v>
      </c>
      <c r="L23" s="101">
        <v>301452664</v>
      </c>
      <c r="M23" s="101">
        <v>203435655</v>
      </c>
    </row>
    <row r="24" spans="1:29" ht="18.75" customHeight="1">
      <c r="A24" s="74">
        <v>17</v>
      </c>
      <c r="B24" s="75" t="s">
        <v>108</v>
      </c>
      <c r="C24" s="101">
        <v>250667683</v>
      </c>
      <c r="D24" s="101">
        <v>220371451</v>
      </c>
      <c r="E24" s="101">
        <v>196299965</v>
      </c>
      <c r="F24" s="101">
        <v>248865141</v>
      </c>
      <c r="G24" s="101">
        <v>310258435</v>
      </c>
      <c r="H24" s="101">
        <v>344269461</v>
      </c>
      <c r="I24" s="101">
        <v>354704235</v>
      </c>
      <c r="J24" s="101">
        <v>340195231</v>
      </c>
      <c r="K24" s="101">
        <v>347231199</v>
      </c>
      <c r="L24" s="101">
        <v>263560823</v>
      </c>
      <c r="M24" s="101">
        <v>186602742</v>
      </c>
    </row>
    <row r="25" spans="1:29" ht="18.75" customHeight="1">
      <c r="A25" s="74">
        <v>18</v>
      </c>
      <c r="B25" s="75" t="s">
        <v>58</v>
      </c>
      <c r="C25" s="101">
        <v>210450490</v>
      </c>
      <c r="D25" s="101">
        <v>239295672</v>
      </c>
      <c r="E25" s="101">
        <v>233618222</v>
      </c>
      <c r="F25" s="101">
        <v>225841210</v>
      </c>
      <c r="G25" s="101">
        <v>216213027</v>
      </c>
      <c r="H25" s="101">
        <v>261794249</v>
      </c>
      <c r="I25" s="101">
        <v>207431875</v>
      </c>
      <c r="J25" s="101">
        <v>219267038</v>
      </c>
      <c r="K25" s="101">
        <v>235750266</v>
      </c>
      <c r="L25" s="101">
        <v>220648781</v>
      </c>
      <c r="M25" s="101">
        <v>143416339</v>
      </c>
    </row>
    <row r="26" spans="1:29" ht="18.75" customHeight="1">
      <c r="A26" s="74">
        <v>19</v>
      </c>
      <c r="B26" s="75" t="s">
        <v>60</v>
      </c>
      <c r="C26" s="101">
        <v>65903480</v>
      </c>
      <c r="D26" s="101">
        <v>88494564</v>
      </c>
      <c r="E26" s="101">
        <v>85290806</v>
      </c>
      <c r="F26" s="101">
        <v>88262960</v>
      </c>
      <c r="G26" s="101">
        <v>104093117</v>
      </c>
      <c r="H26" s="101">
        <v>153060784</v>
      </c>
      <c r="I26" s="101">
        <v>244033380</v>
      </c>
      <c r="J26" s="101">
        <v>240251597</v>
      </c>
      <c r="K26" s="101">
        <v>179145383</v>
      </c>
      <c r="L26" s="101">
        <v>169528922</v>
      </c>
      <c r="M26" s="101">
        <v>134883712</v>
      </c>
    </row>
    <row r="27" spans="1:29" ht="18.75" customHeight="1">
      <c r="A27" s="81">
        <v>20</v>
      </c>
      <c r="B27" s="75" t="s">
        <v>61</v>
      </c>
      <c r="C27" s="101">
        <v>63540109</v>
      </c>
      <c r="D27" s="101">
        <v>77251094</v>
      </c>
      <c r="E27" s="101">
        <v>113236946</v>
      </c>
      <c r="F27" s="101">
        <v>95910243</v>
      </c>
      <c r="G27" s="101">
        <v>137852453</v>
      </c>
      <c r="H27" s="101">
        <v>163915898</v>
      </c>
      <c r="I27" s="101">
        <v>181970767</v>
      </c>
      <c r="J27" s="101">
        <v>164951811</v>
      </c>
      <c r="K27" s="101">
        <v>149378466</v>
      </c>
      <c r="L27" s="101">
        <v>115197372</v>
      </c>
      <c r="M27" s="101">
        <v>102347531</v>
      </c>
    </row>
    <row r="28" spans="1:29" ht="18.75" customHeight="1">
      <c r="A28" s="174" t="s">
        <v>13</v>
      </c>
      <c r="B28" s="175"/>
      <c r="C28" s="137">
        <v>2117210117</v>
      </c>
      <c r="D28" s="137">
        <v>2000123855</v>
      </c>
      <c r="E28" s="137">
        <v>2153926436</v>
      </c>
      <c r="F28" s="137">
        <v>2059495065</v>
      </c>
      <c r="G28" s="137">
        <v>1959554855</v>
      </c>
      <c r="H28" s="137">
        <v>2109722083</v>
      </c>
      <c r="I28" s="137">
        <v>1982574681</v>
      </c>
      <c r="J28" s="137">
        <v>1944097329</v>
      </c>
      <c r="K28" s="137">
        <v>1791528915</v>
      </c>
      <c r="L28" s="137">
        <v>1528849470</v>
      </c>
      <c r="M28" s="137">
        <v>1894774666</v>
      </c>
    </row>
    <row r="29" spans="1:29" s="73" customFormat="1" ht="18.75" customHeight="1">
      <c r="A29" s="172" t="s">
        <v>2</v>
      </c>
      <c r="B29" s="173"/>
      <c r="C29" s="100">
        <v>20239836817</v>
      </c>
      <c r="D29" s="100">
        <v>19905465153</v>
      </c>
      <c r="E29" s="100">
        <v>19799589587</v>
      </c>
      <c r="F29" s="100">
        <v>19295867792</v>
      </c>
      <c r="G29" s="100">
        <v>20355237540</v>
      </c>
      <c r="H29" s="100">
        <v>21672826790</v>
      </c>
      <c r="I29" s="100">
        <v>22101003893</v>
      </c>
      <c r="J29" s="100">
        <v>23173406760</v>
      </c>
      <c r="K29" s="100">
        <v>22263552239</v>
      </c>
      <c r="L29" s="100">
        <f>SUM(L8:L28)</f>
        <v>22503695454</v>
      </c>
      <c r="M29" s="100">
        <f>SUM(M8:M28)</f>
        <v>22022447264</v>
      </c>
    </row>
    <row r="30" spans="1:29" s="60" customFormat="1" ht="18.75" customHeight="1">
      <c r="A30" s="60" t="s">
        <v>91</v>
      </c>
      <c r="I30" s="113"/>
    </row>
    <row r="31" spans="1:29" s="60" customFormat="1" ht="18.75" customHeight="1">
      <c r="A31" s="68" t="s">
        <v>32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</row>
    <row r="32" spans="1:29" s="60" customFormat="1" ht="18.75" customHeight="1">
      <c r="A32" s="126" t="s">
        <v>111</v>
      </c>
      <c r="B32" s="69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6" ht="18" customHeight="1">
      <c r="A33" s="127" t="s">
        <v>112</v>
      </c>
      <c r="C33" s="76"/>
      <c r="D33" s="76"/>
      <c r="E33" s="76"/>
      <c r="F33" s="76"/>
    </row>
    <row r="34" spans="1:6" ht="18" customHeight="1">
      <c r="A34" s="72" t="s">
        <v>129</v>
      </c>
      <c r="C34" s="76"/>
      <c r="D34" s="76"/>
      <c r="E34" s="76"/>
      <c r="F34" s="76"/>
    </row>
  </sheetData>
  <mergeCells count="18">
    <mergeCell ref="A29:B29"/>
    <mergeCell ref="H6:H7"/>
    <mergeCell ref="I6:I7"/>
    <mergeCell ref="J6:J7"/>
    <mergeCell ref="K6:K7"/>
    <mergeCell ref="A28:B28"/>
    <mergeCell ref="A6:A7"/>
    <mergeCell ref="B6:B7"/>
    <mergeCell ref="C6:C7"/>
    <mergeCell ref="D6:D7"/>
    <mergeCell ref="M6:M7"/>
    <mergeCell ref="A4:M4"/>
    <mergeCell ref="A3:M3"/>
    <mergeCell ref="A2:M2"/>
    <mergeCell ref="L6:L7"/>
    <mergeCell ref="E6:E7"/>
    <mergeCell ref="F6:F7"/>
    <mergeCell ref="G6:G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33"/>
  <sheetViews>
    <sheetView view="pageBreakPreview" zoomScaleNormal="100" zoomScaleSheetLayoutView="100" workbookViewId="0">
      <pane xSplit="2" ySplit="6" topLeftCell="G7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ColWidth="9.28515625" defaultRowHeight="18" customHeight="1"/>
  <cols>
    <col min="1" max="1" width="7.7109375" style="72" customWidth="1"/>
    <col min="2" max="2" width="16" style="72" customWidth="1"/>
    <col min="3" max="3" width="11.42578125" style="72" customWidth="1"/>
    <col min="4" max="4" width="15.42578125" style="72" customWidth="1"/>
    <col min="5" max="5" width="11.42578125" style="72" customWidth="1"/>
    <col min="6" max="6" width="15.42578125" style="72" customWidth="1"/>
    <col min="7" max="7" width="11.42578125" style="72" customWidth="1"/>
    <col min="8" max="8" width="15.42578125" style="72" customWidth="1"/>
    <col min="9" max="9" width="11.42578125" style="72" customWidth="1"/>
    <col min="10" max="10" width="15.42578125" style="72" customWidth="1"/>
    <col min="11" max="11" width="11.42578125" style="72" customWidth="1"/>
    <col min="12" max="12" width="15.42578125" style="72" customWidth="1"/>
    <col min="13" max="13" width="11.42578125" style="72" customWidth="1"/>
    <col min="14" max="14" width="15.42578125" style="72" customWidth="1"/>
    <col min="15" max="15" width="11.42578125" style="72" customWidth="1"/>
    <col min="16" max="16" width="15.42578125" style="72" customWidth="1"/>
    <col min="17" max="17" width="11.42578125" style="72" customWidth="1"/>
    <col min="18" max="18" width="15.42578125" style="72" customWidth="1"/>
    <col min="19" max="19" width="11.42578125" style="72" customWidth="1"/>
    <col min="20" max="20" width="15.42578125" style="72" customWidth="1"/>
    <col min="21" max="21" width="11.5703125" style="72" bestFit="1" customWidth="1"/>
    <col min="22" max="22" width="15.7109375" style="72" bestFit="1" customWidth="1"/>
    <col min="23" max="23" width="11.5703125" style="72" bestFit="1" customWidth="1"/>
    <col min="24" max="24" width="15.7109375" style="72" bestFit="1" customWidth="1"/>
    <col min="25" max="16384" width="9.28515625" style="72"/>
  </cols>
  <sheetData>
    <row r="2" spans="1:32" ht="18.75" customHeight="1">
      <c r="A2" s="171" t="s">
        <v>103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44"/>
      <c r="Z2" s="144"/>
      <c r="AA2" s="144"/>
      <c r="AB2" s="144"/>
      <c r="AC2" s="144"/>
      <c r="AD2" s="144"/>
      <c r="AE2" s="144"/>
      <c r="AF2" s="144"/>
    </row>
    <row r="3" spans="1:32" ht="18.75" customHeight="1">
      <c r="A3" s="171" t="s">
        <v>37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44"/>
      <c r="Z3" s="144"/>
      <c r="AA3" s="144"/>
      <c r="AB3" s="144"/>
      <c r="AC3" s="144"/>
      <c r="AD3" s="144"/>
      <c r="AE3" s="144"/>
      <c r="AF3" s="144"/>
    </row>
    <row r="4" spans="1:32" ht="15">
      <c r="A4" s="144"/>
      <c r="B4" s="144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44"/>
      <c r="Z4" s="144"/>
      <c r="AA4" s="144"/>
      <c r="AB4" s="144"/>
      <c r="AC4" s="144"/>
      <c r="AD4" s="144"/>
      <c r="AE4" s="144"/>
      <c r="AF4" s="144"/>
    </row>
    <row r="5" spans="1:32" s="73" customFormat="1" ht="18" customHeight="1">
      <c r="A5" s="169" t="s">
        <v>28</v>
      </c>
      <c r="B5" s="177" t="s">
        <v>15</v>
      </c>
      <c r="C5" s="172">
        <v>2010</v>
      </c>
      <c r="D5" s="173"/>
      <c r="E5" s="172">
        <v>2011</v>
      </c>
      <c r="F5" s="173"/>
      <c r="G5" s="172">
        <v>2012</v>
      </c>
      <c r="H5" s="173"/>
      <c r="I5" s="172">
        <v>2013</v>
      </c>
      <c r="J5" s="173"/>
      <c r="K5" s="172">
        <v>2014</v>
      </c>
      <c r="L5" s="173"/>
      <c r="M5" s="172">
        <v>2015</v>
      </c>
      <c r="N5" s="173"/>
      <c r="O5" s="172">
        <v>2016</v>
      </c>
      <c r="P5" s="173"/>
      <c r="Q5" s="172">
        <v>2017</v>
      </c>
      <c r="R5" s="173"/>
      <c r="S5" s="172">
        <v>2018</v>
      </c>
      <c r="T5" s="173"/>
      <c r="U5" s="172" t="s">
        <v>126</v>
      </c>
      <c r="V5" s="173"/>
      <c r="W5" s="172" t="s">
        <v>125</v>
      </c>
      <c r="X5" s="173"/>
    </row>
    <row r="6" spans="1:32" s="73" customFormat="1" ht="36" customHeight="1">
      <c r="A6" s="176"/>
      <c r="B6" s="178"/>
      <c r="C6" s="77" t="s">
        <v>29</v>
      </c>
      <c r="D6" s="77" t="s">
        <v>27</v>
      </c>
      <c r="E6" s="77" t="s">
        <v>29</v>
      </c>
      <c r="F6" s="77" t="s">
        <v>27</v>
      </c>
      <c r="G6" s="77" t="s">
        <v>29</v>
      </c>
      <c r="H6" s="77" t="s">
        <v>27</v>
      </c>
      <c r="I6" s="77" t="s">
        <v>29</v>
      </c>
      <c r="J6" s="77" t="s">
        <v>27</v>
      </c>
      <c r="K6" s="77" t="s">
        <v>29</v>
      </c>
      <c r="L6" s="77" t="s">
        <v>27</v>
      </c>
      <c r="M6" s="77" t="s">
        <v>29</v>
      </c>
      <c r="N6" s="77" t="s">
        <v>27</v>
      </c>
      <c r="O6" s="77" t="s">
        <v>29</v>
      </c>
      <c r="P6" s="77" t="s">
        <v>27</v>
      </c>
      <c r="Q6" s="77" t="s">
        <v>29</v>
      </c>
      <c r="R6" s="77" t="s">
        <v>27</v>
      </c>
      <c r="S6" s="77" t="s">
        <v>29</v>
      </c>
      <c r="T6" s="77" t="s">
        <v>27</v>
      </c>
      <c r="U6" s="77" t="s">
        <v>29</v>
      </c>
      <c r="V6" s="77" t="s">
        <v>27</v>
      </c>
      <c r="W6" s="77" t="s">
        <v>29</v>
      </c>
      <c r="X6" s="77" t="s">
        <v>27</v>
      </c>
    </row>
    <row r="7" spans="1:32" ht="18" customHeight="1">
      <c r="A7" s="78">
        <v>1</v>
      </c>
      <c r="B7" s="79" t="s">
        <v>54</v>
      </c>
      <c r="C7" s="105">
        <v>621761.31999999995</v>
      </c>
      <c r="D7" s="105">
        <v>487270428</v>
      </c>
      <c r="E7" s="105">
        <v>616822.86</v>
      </c>
      <c r="F7" s="105">
        <v>463070070</v>
      </c>
      <c r="G7" s="105">
        <v>630573.09</v>
      </c>
      <c r="H7" s="105">
        <v>523219917</v>
      </c>
      <c r="I7" s="105">
        <v>463116.29999999993</v>
      </c>
      <c r="J7" s="105">
        <v>451112372</v>
      </c>
      <c r="K7" s="105">
        <v>384966.41</v>
      </c>
      <c r="L7" s="105">
        <v>403657848</v>
      </c>
      <c r="M7" s="105">
        <v>404935.88000000006</v>
      </c>
      <c r="N7" s="105">
        <v>493681928</v>
      </c>
      <c r="O7" s="105">
        <v>398757.56999999995</v>
      </c>
      <c r="P7" s="105">
        <v>504511023</v>
      </c>
      <c r="Q7" s="105">
        <v>403119.85</v>
      </c>
      <c r="R7" s="105">
        <v>550845596</v>
      </c>
      <c r="S7" s="105">
        <v>328096.76999999996</v>
      </c>
      <c r="T7" s="105">
        <v>454643535</v>
      </c>
      <c r="U7" s="105">
        <v>282465</v>
      </c>
      <c r="V7" s="105">
        <v>413826454</v>
      </c>
      <c r="W7" s="105">
        <v>186971</v>
      </c>
      <c r="X7" s="105">
        <v>257861642</v>
      </c>
    </row>
    <row r="8" spans="1:32" ht="18" customHeight="1">
      <c r="A8" s="74">
        <v>2</v>
      </c>
      <c r="B8" s="75" t="s">
        <v>52</v>
      </c>
      <c r="C8" s="105">
        <v>201314.57999999996</v>
      </c>
      <c r="D8" s="105">
        <v>238501406</v>
      </c>
      <c r="E8" s="105">
        <v>191625.76000000004</v>
      </c>
      <c r="F8" s="105">
        <v>261608618</v>
      </c>
      <c r="G8" s="105">
        <v>147005.63</v>
      </c>
      <c r="H8" s="105">
        <v>192107251</v>
      </c>
      <c r="I8" s="105">
        <v>247749.03999999998</v>
      </c>
      <c r="J8" s="105">
        <v>341786346</v>
      </c>
      <c r="K8" s="105">
        <v>261042.69</v>
      </c>
      <c r="L8" s="105">
        <v>362888662</v>
      </c>
      <c r="M8" s="105">
        <v>238033.49999999997</v>
      </c>
      <c r="N8" s="105">
        <v>375222118</v>
      </c>
      <c r="O8" s="105">
        <v>224639.34000000003</v>
      </c>
      <c r="P8" s="105">
        <v>357644363</v>
      </c>
      <c r="Q8" s="105">
        <v>310183.75</v>
      </c>
      <c r="R8" s="105">
        <v>533155862</v>
      </c>
      <c r="S8" s="105">
        <v>272972.87</v>
      </c>
      <c r="T8" s="105">
        <v>463130381</v>
      </c>
      <c r="U8" s="105">
        <v>289088.37999999995</v>
      </c>
      <c r="V8" s="105">
        <v>485960559</v>
      </c>
      <c r="W8" s="105">
        <v>149268</v>
      </c>
      <c r="X8" s="105">
        <v>248791229</v>
      </c>
    </row>
    <row r="9" spans="1:32" ht="18" customHeight="1">
      <c r="A9" s="74">
        <v>3</v>
      </c>
      <c r="B9" s="75" t="s">
        <v>48</v>
      </c>
      <c r="C9" s="105">
        <v>15151.650000000001</v>
      </c>
      <c r="D9" s="105">
        <v>15844413</v>
      </c>
      <c r="E9" s="105">
        <v>10140.92</v>
      </c>
      <c r="F9" s="105">
        <v>13021792</v>
      </c>
      <c r="G9" s="105">
        <v>11340.769999999999</v>
      </c>
      <c r="H9" s="105">
        <v>15162520</v>
      </c>
      <c r="I9" s="105">
        <v>11278.41</v>
      </c>
      <c r="J9" s="105">
        <v>15152218</v>
      </c>
      <c r="K9" s="105">
        <v>33837.179999999993</v>
      </c>
      <c r="L9" s="105">
        <v>46747754</v>
      </c>
      <c r="M9" s="105">
        <v>77008.890000000014</v>
      </c>
      <c r="N9" s="105">
        <v>131185021</v>
      </c>
      <c r="O9" s="105">
        <v>111423.08000000002</v>
      </c>
      <c r="P9" s="105">
        <v>181932840</v>
      </c>
      <c r="Q9" s="105">
        <v>166738.14000000001</v>
      </c>
      <c r="R9" s="105">
        <v>343796953</v>
      </c>
      <c r="S9" s="105">
        <v>207302.28</v>
      </c>
      <c r="T9" s="105">
        <v>401758124</v>
      </c>
      <c r="U9" s="105">
        <v>187670</v>
      </c>
      <c r="V9" s="105">
        <v>344022007</v>
      </c>
      <c r="W9" s="105">
        <v>132031</v>
      </c>
      <c r="X9" s="105">
        <v>219398637</v>
      </c>
    </row>
    <row r="10" spans="1:32" ht="18" customHeight="1">
      <c r="A10" s="74">
        <v>4</v>
      </c>
      <c r="B10" s="75" t="s">
        <v>62</v>
      </c>
      <c r="C10" s="105">
        <v>76408.710000000006</v>
      </c>
      <c r="D10" s="105">
        <v>80662738</v>
      </c>
      <c r="E10" s="105">
        <v>40554.799999999996</v>
      </c>
      <c r="F10" s="105">
        <v>50200088</v>
      </c>
      <c r="G10" s="105">
        <v>93964.700000000012</v>
      </c>
      <c r="H10" s="105">
        <v>112290125</v>
      </c>
      <c r="I10" s="105">
        <v>86214.53</v>
      </c>
      <c r="J10" s="105">
        <v>103682947</v>
      </c>
      <c r="K10" s="105">
        <v>83423.429999999993</v>
      </c>
      <c r="L10" s="105">
        <v>107081098</v>
      </c>
      <c r="M10" s="105">
        <v>46111.46</v>
      </c>
      <c r="N10" s="105">
        <v>70368897</v>
      </c>
      <c r="O10" s="105">
        <v>84259.030000000013</v>
      </c>
      <c r="P10" s="105">
        <v>161233391</v>
      </c>
      <c r="Q10" s="105">
        <v>101234.14000000001</v>
      </c>
      <c r="R10" s="105">
        <v>175316783</v>
      </c>
      <c r="S10" s="105">
        <v>70726.409999999989</v>
      </c>
      <c r="T10" s="105">
        <v>132036945</v>
      </c>
      <c r="U10" s="105">
        <v>104193</v>
      </c>
      <c r="V10" s="105">
        <v>179942852</v>
      </c>
      <c r="W10" s="105">
        <v>116170</v>
      </c>
      <c r="X10" s="105">
        <v>203935873</v>
      </c>
    </row>
    <row r="11" spans="1:32" ht="18" customHeight="1">
      <c r="A11" s="74">
        <v>5</v>
      </c>
      <c r="B11" s="75" t="s">
        <v>96</v>
      </c>
      <c r="C11" s="105">
        <v>111823.11</v>
      </c>
      <c r="D11" s="105">
        <v>68413794</v>
      </c>
      <c r="E11" s="105">
        <v>118714.10999999999</v>
      </c>
      <c r="F11" s="105">
        <v>49186506</v>
      </c>
      <c r="G11" s="105">
        <v>160618.12</v>
      </c>
      <c r="H11" s="105">
        <v>66608664</v>
      </c>
      <c r="I11" s="105">
        <v>206761.56</v>
      </c>
      <c r="J11" s="105">
        <v>102287178</v>
      </c>
      <c r="K11" s="105">
        <v>180341.31</v>
      </c>
      <c r="L11" s="105">
        <v>78747965</v>
      </c>
      <c r="M11" s="105">
        <v>215245.44</v>
      </c>
      <c r="N11" s="105">
        <v>243523741</v>
      </c>
      <c r="O11" s="105">
        <v>231232.73</v>
      </c>
      <c r="P11" s="105">
        <v>325674088</v>
      </c>
      <c r="Q11" s="105">
        <v>266210.62</v>
      </c>
      <c r="R11" s="105">
        <v>380399407</v>
      </c>
      <c r="S11" s="105">
        <v>232982.91999999995</v>
      </c>
      <c r="T11" s="105">
        <v>416363977</v>
      </c>
      <c r="U11" s="105">
        <v>166663</v>
      </c>
      <c r="V11" s="105">
        <v>273546250</v>
      </c>
      <c r="W11" s="105">
        <v>120808</v>
      </c>
      <c r="X11" s="105">
        <v>176953989</v>
      </c>
    </row>
    <row r="12" spans="1:32" ht="18" customHeight="1">
      <c r="A12" s="74">
        <v>6</v>
      </c>
      <c r="B12" s="75" t="s">
        <v>51</v>
      </c>
      <c r="C12" s="104">
        <v>161883.91</v>
      </c>
      <c r="D12" s="104">
        <v>146106650</v>
      </c>
      <c r="E12" s="104">
        <v>138044.38</v>
      </c>
      <c r="F12" s="104">
        <v>142972477</v>
      </c>
      <c r="G12" s="104">
        <v>107335.9</v>
      </c>
      <c r="H12" s="104">
        <v>106778215</v>
      </c>
      <c r="I12" s="104">
        <v>102277.73</v>
      </c>
      <c r="J12" s="104">
        <v>105585327</v>
      </c>
      <c r="K12" s="105">
        <v>124525.94000000002</v>
      </c>
      <c r="L12" s="105">
        <v>136363143</v>
      </c>
      <c r="M12" s="105">
        <v>105988.55</v>
      </c>
      <c r="N12" s="105">
        <v>134143218</v>
      </c>
      <c r="O12" s="105">
        <v>95261.090000000011</v>
      </c>
      <c r="P12" s="105">
        <v>129942040</v>
      </c>
      <c r="Q12" s="105">
        <v>91397.52</v>
      </c>
      <c r="R12" s="105">
        <v>144405824</v>
      </c>
      <c r="S12" s="105">
        <v>84040.07</v>
      </c>
      <c r="T12" s="105">
        <v>156857285</v>
      </c>
      <c r="U12" s="105">
        <v>78514</v>
      </c>
      <c r="V12" s="105">
        <v>149264748</v>
      </c>
      <c r="W12" s="105">
        <v>72691</v>
      </c>
      <c r="X12" s="105">
        <v>135232694</v>
      </c>
    </row>
    <row r="13" spans="1:32" ht="18" customHeight="1">
      <c r="A13" s="74">
        <v>7</v>
      </c>
      <c r="B13" s="75" t="s">
        <v>60</v>
      </c>
      <c r="C13" s="105">
        <v>29804.719999999994</v>
      </c>
      <c r="D13" s="105">
        <v>35684498</v>
      </c>
      <c r="E13" s="105">
        <v>51395.25</v>
      </c>
      <c r="F13" s="105">
        <v>61695726</v>
      </c>
      <c r="G13" s="105">
        <v>47300.189999999995</v>
      </c>
      <c r="H13" s="105">
        <v>58033040</v>
      </c>
      <c r="I13" s="105">
        <v>52207.3</v>
      </c>
      <c r="J13" s="105">
        <v>62158935</v>
      </c>
      <c r="K13" s="105">
        <v>55585.210000000006</v>
      </c>
      <c r="L13" s="105">
        <v>74891358</v>
      </c>
      <c r="M13" s="105">
        <v>72453.310000000012</v>
      </c>
      <c r="N13" s="105">
        <v>117980248</v>
      </c>
      <c r="O13" s="105">
        <v>107746.51999999999</v>
      </c>
      <c r="P13" s="105">
        <v>200719713</v>
      </c>
      <c r="Q13" s="105">
        <v>104015.23000000001</v>
      </c>
      <c r="R13" s="105">
        <v>209717987</v>
      </c>
      <c r="S13" s="105">
        <v>78592.849999999991</v>
      </c>
      <c r="T13" s="105">
        <v>155477588</v>
      </c>
      <c r="U13" s="105">
        <v>75162</v>
      </c>
      <c r="V13" s="105">
        <v>144481943</v>
      </c>
      <c r="W13" s="105">
        <v>61360</v>
      </c>
      <c r="X13" s="105">
        <v>118535700</v>
      </c>
    </row>
    <row r="14" spans="1:32" ht="18" customHeight="1">
      <c r="A14" s="74">
        <v>8</v>
      </c>
      <c r="B14" s="75" t="s">
        <v>56</v>
      </c>
      <c r="C14" s="104">
        <v>88785.949999999983</v>
      </c>
      <c r="D14" s="104">
        <v>239803814</v>
      </c>
      <c r="E14" s="104">
        <v>82512.759999999995</v>
      </c>
      <c r="F14" s="104">
        <v>227200650</v>
      </c>
      <c r="G14" s="104">
        <v>49185.51</v>
      </c>
      <c r="H14" s="104">
        <v>137465259</v>
      </c>
      <c r="I14" s="104">
        <v>53761.049999999996</v>
      </c>
      <c r="J14" s="104">
        <v>137425183</v>
      </c>
      <c r="K14" s="105">
        <v>72220.639999999999</v>
      </c>
      <c r="L14" s="105">
        <v>194798516</v>
      </c>
      <c r="M14" s="105">
        <v>69898.540000000008</v>
      </c>
      <c r="N14" s="105">
        <v>215464162</v>
      </c>
      <c r="O14" s="105">
        <v>52519.200000000004</v>
      </c>
      <c r="P14" s="105">
        <v>170003470</v>
      </c>
      <c r="Q14" s="105">
        <v>56243.56</v>
      </c>
      <c r="R14" s="105">
        <v>186852603</v>
      </c>
      <c r="S14" s="105">
        <v>46110.14</v>
      </c>
      <c r="T14" s="105">
        <v>160296214</v>
      </c>
      <c r="U14" s="105">
        <v>40402.85</v>
      </c>
      <c r="V14" s="105">
        <v>137537320</v>
      </c>
      <c r="W14" s="105">
        <v>36160</v>
      </c>
      <c r="X14" s="105">
        <v>118267727</v>
      </c>
    </row>
    <row r="15" spans="1:32" ht="18" customHeight="1">
      <c r="A15" s="74">
        <v>9</v>
      </c>
      <c r="B15" s="75" t="s">
        <v>106</v>
      </c>
      <c r="C15" s="105">
        <v>110102.29999999999</v>
      </c>
      <c r="D15" s="105">
        <v>133548105</v>
      </c>
      <c r="E15" s="105">
        <v>90897.85</v>
      </c>
      <c r="F15" s="105">
        <v>116377024</v>
      </c>
      <c r="G15" s="105">
        <v>80594.359999999986</v>
      </c>
      <c r="H15" s="105">
        <v>111825347</v>
      </c>
      <c r="I15" s="105">
        <v>72647.950000000012</v>
      </c>
      <c r="J15" s="105">
        <v>109693650</v>
      </c>
      <c r="K15" s="105">
        <v>81761.489999999991</v>
      </c>
      <c r="L15" s="105">
        <v>123499924</v>
      </c>
      <c r="M15" s="105">
        <v>86787.62</v>
      </c>
      <c r="N15" s="105">
        <v>152220765</v>
      </c>
      <c r="O15" s="105">
        <v>72919.009999999995</v>
      </c>
      <c r="P15" s="105">
        <v>141362836</v>
      </c>
      <c r="Q15" s="105">
        <v>87131.21</v>
      </c>
      <c r="R15" s="105">
        <v>168140846</v>
      </c>
      <c r="S15" s="105">
        <v>82789.8</v>
      </c>
      <c r="T15" s="105">
        <v>161358086</v>
      </c>
      <c r="U15" s="105">
        <v>85685</v>
      </c>
      <c r="V15" s="105">
        <v>168912273</v>
      </c>
      <c r="W15" s="105">
        <v>61065</v>
      </c>
      <c r="X15" s="105">
        <v>117427499</v>
      </c>
    </row>
    <row r="16" spans="1:32" ht="18" customHeight="1">
      <c r="A16" s="74">
        <v>10</v>
      </c>
      <c r="B16" s="75" t="s">
        <v>12</v>
      </c>
      <c r="C16" s="105">
        <v>89890.160000000018</v>
      </c>
      <c r="D16" s="105">
        <v>157349943</v>
      </c>
      <c r="E16" s="105">
        <v>87447.120000000024</v>
      </c>
      <c r="F16" s="105">
        <v>161283612</v>
      </c>
      <c r="G16" s="105">
        <v>88484.290000000008</v>
      </c>
      <c r="H16" s="105">
        <v>178124265</v>
      </c>
      <c r="I16" s="105">
        <v>78874.680000000022</v>
      </c>
      <c r="J16" s="105">
        <v>144028613</v>
      </c>
      <c r="K16" s="105">
        <v>75011.239999999991</v>
      </c>
      <c r="L16" s="105">
        <v>152340011</v>
      </c>
      <c r="M16" s="105">
        <v>67171.409999999989</v>
      </c>
      <c r="N16" s="105">
        <v>164280399</v>
      </c>
      <c r="O16" s="105">
        <v>62245.130000000012</v>
      </c>
      <c r="P16" s="105">
        <v>154231483</v>
      </c>
      <c r="Q16" s="105">
        <v>57985.31</v>
      </c>
      <c r="R16" s="105">
        <v>158198496</v>
      </c>
      <c r="S16" s="105">
        <v>57679.780000000006</v>
      </c>
      <c r="T16" s="105">
        <v>156847132</v>
      </c>
      <c r="U16" s="105">
        <v>55710</v>
      </c>
      <c r="V16" s="105">
        <v>152994335</v>
      </c>
      <c r="W16" s="105">
        <v>41637</v>
      </c>
      <c r="X16" s="105">
        <v>105547324</v>
      </c>
    </row>
    <row r="17" spans="1:24" ht="18" customHeight="1">
      <c r="A17" s="74">
        <v>11</v>
      </c>
      <c r="B17" s="75" t="s">
        <v>49</v>
      </c>
      <c r="C17" s="105">
        <v>158904.91000000003</v>
      </c>
      <c r="D17" s="105">
        <v>118023442</v>
      </c>
      <c r="E17" s="105">
        <v>167515.34</v>
      </c>
      <c r="F17" s="105">
        <v>128440126</v>
      </c>
      <c r="G17" s="105">
        <v>170726.39</v>
      </c>
      <c r="H17" s="105">
        <v>137616731</v>
      </c>
      <c r="I17" s="105">
        <v>160509.56999999998</v>
      </c>
      <c r="J17" s="105">
        <v>129183506</v>
      </c>
      <c r="K17" s="105">
        <v>153122.45000000001</v>
      </c>
      <c r="L17" s="105">
        <v>125099034</v>
      </c>
      <c r="M17" s="105">
        <v>122359.12999999998</v>
      </c>
      <c r="N17" s="105">
        <v>138037249</v>
      </c>
      <c r="O17" s="105">
        <v>104741.20999999999</v>
      </c>
      <c r="P17" s="105">
        <v>130759595</v>
      </c>
      <c r="Q17" s="105">
        <v>80989.370000000024</v>
      </c>
      <c r="R17" s="105">
        <v>103279729</v>
      </c>
      <c r="S17" s="105">
        <v>72052.95</v>
      </c>
      <c r="T17" s="105">
        <v>102224418</v>
      </c>
      <c r="U17" s="105">
        <v>87190</v>
      </c>
      <c r="V17" s="105">
        <v>107050873</v>
      </c>
      <c r="W17" s="105">
        <v>59519</v>
      </c>
      <c r="X17" s="105">
        <v>72770392</v>
      </c>
    </row>
    <row r="18" spans="1:24" ht="18" customHeight="1">
      <c r="A18" s="74">
        <v>12</v>
      </c>
      <c r="B18" s="75" t="s">
        <v>58</v>
      </c>
      <c r="C18" s="104">
        <v>82718.5</v>
      </c>
      <c r="D18" s="104">
        <v>107497033</v>
      </c>
      <c r="E18" s="104">
        <v>81783.969999999987</v>
      </c>
      <c r="F18" s="104">
        <v>117543491</v>
      </c>
      <c r="G18" s="104">
        <v>66159.839999999997</v>
      </c>
      <c r="H18" s="104">
        <v>107718164</v>
      </c>
      <c r="I18" s="104">
        <v>70573.470000000016</v>
      </c>
      <c r="J18" s="104">
        <v>124245035</v>
      </c>
      <c r="K18" s="105">
        <v>68578.939999999988</v>
      </c>
      <c r="L18" s="105">
        <v>109880877</v>
      </c>
      <c r="M18" s="105">
        <v>73061.950000000012</v>
      </c>
      <c r="N18" s="105">
        <v>134975487</v>
      </c>
      <c r="O18" s="105">
        <v>58585.929999999993</v>
      </c>
      <c r="P18" s="105">
        <v>110693546</v>
      </c>
      <c r="Q18" s="105">
        <v>56913.189999999995</v>
      </c>
      <c r="R18" s="105">
        <v>105354386</v>
      </c>
      <c r="S18" s="105">
        <v>55226.340000000004</v>
      </c>
      <c r="T18" s="105">
        <v>105755463</v>
      </c>
      <c r="U18" s="105">
        <v>45232.94</v>
      </c>
      <c r="V18" s="105">
        <v>94808504</v>
      </c>
      <c r="W18" s="105">
        <v>28724.639999999999</v>
      </c>
      <c r="X18" s="105">
        <v>54331894</v>
      </c>
    </row>
    <row r="19" spans="1:24" ht="18" customHeight="1">
      <c r="A19" s="74">
        <v>13</v>
      </c>
      <c r="B19" s="75" t="s">
        <v>61</v>
      </c>
      <c r="C19" s="104">
        <v>21053.359999999997</v>
      </c>
      <c r="D19" s="104">
        <v>24316694</v>
      </c>
      <c r="E19" s="104">
        <v>26470.3</v>
      </c>
      <c r="F19" s="104">
        <v>29795353</v>
      </c>
      <c r="G19" s="104">
        <v>42356.71</v>
      </c>
      <c r="H19" s="104">
        <v>48851635</v>
      </c>
      <c r="I19" s="104">
        <v>37074.600000000006</v>
      </c>
      <c r="J19" s="104">
        <v>48977620</v>
      </c>
      <c r="K19" s="105">
        <v>51535.520000000004</v>
      </c>
      <c r="L19" s="105">
        <v>62526592</v>
      </c>
      <c r="M19" s="105">
        <v>49467.319999999992</v>
      </c>
      <c r="N19" s="105">
        <v>80793704</v>
      </c>
      <c r="O19" s="105">
        <v>62222.149999999994</v>
      </c>
      <c r="P19" s="105">
        <v>111889431</v>
      </c>
      <c r="Q19" s="105">
        <v>57424.32</v>
      </c>
      <c r="R19" s="105">
        <v>92105080</v>
      </c>
      <c r="S19" s="105">
        <v>52744.399999999994</v>
      </c>
      <c r="T19" s="105">
        <v>89070089</v>
      </c>
      <c r="U19" s="105">
        <v>29594.53</v>
      </c>
      <c r="V19" s="105">
        <v>43136133</v>
      </c>
      <c r="W19" s="105">
        <v>35859</v>
      </c>
      <c r="X19" s="105">
        <v>50874345</v>
      </c>
    </row>
    <row r="20" spans="1:24" ht="18" customHeight="1">
      <c r="A20" s="74">
        <v>14</v>
      </c>
      <c r="B20" s="75" t="s">
        <v>50</v>
      </c>
      <c r="C20" s="104">
        <v>52884.06</v>
      </c>
      <c r="D20" s="104">
        <v>53912975</v>
      </c>
      <c r="E20" s="104">
        <v>46402.8</v>
      </c>
      <c r="F20" s="104">
        <v>51473288</v>
      </c>
      <c r="G20" s="104">
        <v>49463.880000000005</v>
      </c>
      <c r="H20" s="104">
        <v>59112981</v>
      </c>
      <c r="I20" s="104">
        <v>47650.990000000005</v>
      </c>
      <c r="J20" s="104">
        <v>58999040</v>
      </c>
      <c r="K20" s="105">
        <v>39104.369999999995</v>
      </c>
      <c r="L20" s="105">
        <v>52459700</v>
      </c>
      <c r="M20" s="105">
        <v>43256.220000000008</v>
      </c>
      <c r="N20" s="105">
        <v>72044102</v>
      </c>
      <c r="O20" s="105">
        <v>41974.69</v>
      </c>
      <c r="P20" s="105">
        <v>73979941</v>
      </c>
      <c r="Q20" s="105">
        <v>35324.729999999996</v>
      </c>
      <c r="R20" s="105">
        <v>64410562</v>
      </c>
      <c r="S20" s="105">
        <v>33686.89</v>
      </c>
      <c r="T20" s="105">
        <v>60932994</v>
      </c>
      <c r="U20" s="105">
        <v>37107</v>
      </c>
      <c r="V20" s="105">
        <v>65990576</v>
      </c>
      <c r="W20" s="105">
        <v>28746</v>
      </c>
      <c r="X20" s="105">
        <v>49109468</v>
      </c>
    </row>
    <row r="21" spans="1:24" ht="18" customHeight="1">
      <c r="A21" s="74">
        <v>15</v>
      </c>
      <c r="B21" s="75" t="s">
        <v>66</v>
      </c>
      <c r="C21" s="104">
        <v>1723.75</v>
      </c>
      <c r="D21" s="104">
        <v>2717546</v>
      </c>
      <c r="E21" s="104">
        <v>2194.27</v>
      </c>
      <c r="F21" s="104">
        <v>2578780</v>
      </c>
      <c r="G21" s="104">
        <v>4460.5899999999992</v>
      </c>
      <c r="H21" s="104">
        <v>6525141</v>
      </c>
      <c r="I21" s="104">
        <v>5151.72</v>
      </c>
      <c r="J21" s="104">
        <v>8941029</v>
      </c>
      <c r="K21" s="105">
        <v>19879.479999999996</v>
      </c>
      <c r="L21" s="105">
        <v>32912639</v>
      </c>
      <c r="M21" s="105">
        <v>21933.510000000002</v>
      </c>
      <c r="N21" s="105">
        <v>42420208</v>
      </c>
      <c r="O21" s="105">
        <v>20865.04</v>
      </c>
      <c r="P21" s="105">
        <v>41120053</v>
      </c>
      <c r="Q21" s="105">
        <v>29491.489999999998</v>
      </c>
      <c r="R21" s="105">
        <v>55915202</v>
      </c>
      <c r="S21" s="105">
        <v>14744.84</v>
      </c>
      <c r="T21" s="105">
        <v>29058659</v>
      </c>
      <c r="U21" s="105">
        <v>24046</v>
      </c>
      <c r="V21" s="105">
        <v>47490422</v>
      </c>
      <c r="W21" s="105">
        <v>21889</v>
      </c>
      <c r="X21" s="105">
        <v>45128044</v>
      </c>
    </row>
    <row r="22" spans="1:24" ht="18" customHeight="1">
      <c r="A22" s="74">
        <v>16</v>
      </c>
      <c r="B22" s="75" t="s">
        <v>67</v>
      </c>
      <c r="C22" s="105">
        <v>18947.719999999998</v>
      </c>
      <c r="D22" s="105">
        <v>20314924</v>
      </c>
      <c r="E22" s="105">
        <v>11719.740000000002</v>
      </c>
      <c r="F22" s="105">
        <v>13141940</v>
      </c>
      <c r="G22" s="105">
        <v>13934.090000000002</v>
      </c>
      <c r="H22" s="105">
        <v>17164698</v>
      </c>
      <c r="I22" s="105">
        <v>11388.88</v>
      </c>
      <c r="J22" s="105">
        <v>14226627</v>
      </c>
      <c r="K22" s="105">
        <v>15805.529999999997</v>
      </c>
      <c r="L22" s="105">
        <v>19987790</v>
      </c>
      <c r="M22" s="105">
        <v>24054.59</v>
      </c>
      <c r="N22" s="105">
        <v>42230721</v>
      </c>
      <c r="O22" s="105">
        <v>29075.190000000002</v>
      </c>
      <c r="P22" s="105">
        <v>52949226</v>
      </c>
      <c r="Q22" s="105">
        <v>40677.499999999993</v>
      </c>
      <c r="R22" s="105">
        <v>84972986</v>
      </c>
      <c r="S22" s="105">
        <v>33157.380000000005</v>
      </c>
      <c r="T22" s="105">
        <v>71196855</v>
      </c>
      <c r="U22" s="105">
        <v>33995</v>
      </c>
      <c r="V22" s="105">
        <v>73641143</v>
      </c>
      <c r="W22" s="105">
        <v>20222</v>
      </c>
      <c r="X22" s="105">
        <v>43156374</v>
      </c>
    </row>
    <row r="23" spans="1:24" ht="18" customHeight="1">
      <c r="A23" s="74">
        <v>17</v>
      </c>
      <c r="B23" s="75" t="s">
        <v>107</v>
      </c>
      <c r="C23" s="104">
        <v>11615.699999999999</v>
      </c>
      <c r="D23" s="104">
        <v>26497623</v>
      </c>
      <c r="E23" s="104">
        <v>12908.1</v>
      </c>
      <c r="F23" s="104">
        <v>32644884</v>
      </c>
      <c r="G23" s="104">
        <v>13437.150000000001</v>
      </c>
      <c r="H23" s="104">
        <v>40374755</v>
      </c>
      <c r="I23" s="104">
        <v>15911.090000000004</v>
      </c>
      <c r="J23" s="104">
        <v>44767824</v>
      </c>
      <c r="K23" s="105">
        <v>18126.089999999997</v>
      </c>
      <c r="L23" s="105">
        <v>51707084</v>
      </c>
      <c r="M23" s="105">
        <v>15203.85</v>
      </c>
      <c r="N23" s="105">
        <v>45278451</v>
      </c>
      <c r="O23" s="105">
        <v>15039.849999999999</v>
      </c>
      <c r="P23" s="105">
        <v>52319414</v>
      </c>
      <c r="Q23" s="105">
        <v>13560.44</v>
      </c>
      <c r="R23" s="105">
        <v>46897617</v>
      </c>
      <c r="S23" s="105">
        <v>18310.190000000002</v>
      </c>
      <c r="T23" s="105">
        <v>64411020</v>
      </c>
      <c r="U23" s="105">
        <v>18575</v>
      </c>
      <c r="V23" s="105">
        <v>72720000</v>
      </c>
      <c r="W23" s="105">
        <v>10714</v>
      </c>
      <c r="X23" s="105">
        <v>39343826</v>
      </c>
    </row>
    <row r="24" spans="1:24" ht="18" customHeight="1">
      <c r="A24" s="74">
        <v>18</v>
      </c>
      <c r="B24" s="75" t="s">
        <v>55</v>
      </c>
      <c r="C24" s="104">
        <v>32802.83</v>
      </c>
      <c r="D24" s="104">
        <v>37781113</v>
      </c>
      <c r="E24" s="104">
        <v>41629.570000000007</v>
      </c>
      <c r="F24" s="104">
        <v>65313099</v>
      </c>
      <c r="G24" s="104">
        <v>35460.21</v>
      </c>
      <c r="H24" s="104">
        <v>62200565</v>
      </c>
      <c r="I24" s="104">
        <v>41795.380000000005</v>
      </c>
      <c r="J24" s="104">
        <v>89263857</v>
      </c>
      <c r="K24" s="105">
        <v>46785.020000000004</v>
      </c>
      <c r="L24" s="105">
        <v>97650034</v>
      </c>
      <c r="M24" s="105">
        <v>28105.42</v>
      </c>
      <c r="N24" s="105">
        <v>61636223</v>
      </c>
      <c r="O24" s="105">
        <v>23227.960000000003</v>
      </c>
      <c r="P24" s="105">
        <v>51141700</v>
      </c>
      <c r="Q24" s="105">
        <v>28650.45</v>
      </c>
      <c r="R24" s="105">
        <v>55260545</v>
      </c>
      <c r="S24" s="105">
        <v>18234.259999999998</v>
      </c>
      <c r="T24" s="105">
        <v>36124365</v>
      </c>
      <c r="U24" s="105">
        <v>21726</v>
      </c>
      <c r="V24" s="105">
        <v>44594635</v>
      </c>
      <c r="W24" s="105">
        <v>18596</v>
      </c>
      <c r="X24" s="105">
        <v>36811971</v>
      </c>
    </row>
    <row r="25" spans="1:24" ht="18" customHeight="1">
      <c r="A25" s="74">
        <v>19</v>
      </c>
      <c r="B25" s="75" t="s">
        <v>53</v>
      </c>
      <c r="C25" s="104">
        <v>24364.129999999997</v>
      </c>
      <c r="D25" s="104">
        <v>53960620</v>
      </c>
      <c r="E25" s="104">
        <v>24548.240000000002</v>
      </c>
      <c r="F25" s="104">
        <v>57598197</v>
      </c>
      <c r="G25" s="104">
        <v>28725.579999999998</v>
      </c>
      <c r="H25" s="104">
        <v>71211112</v>
      </c>
      <c r="I25" s="104">
        <v>23291.11</v>
      </c>
      <c r="J25" s="104">
        <v>56368319</v>
      </c>
      <c r="K25" s="105">
        <v>25154.559999999998</v>
      </c>
      <c r="L25" s="105">
        <v>61115691</v>
      </c>
      <c r="M25" s="105">
        <v>19007.98</v>
      </c>
      <c r="N25" s="105">
        <v>51273357</v>
      </c>
      <c r="O25" s="105">
        <v>21430.170000000002</v>
      </c>
      <c r="P25" s="105">
        <v>56920180</v>
      </c>
      <c r="Q25" s="105">
        <v>23140.06</v>
      </c>
      <c r="R25" s="105">
        <v>65445854</v>
      </c>
      <c r="S25" s="105">
        <v>16330.769999999997</v>
      </c>
      <c r="T25" s="105">
        <v>50086201</v>
      </c>
      <c r="U25" s="105">
        <v>16473.859999999997</v>
      </c>
      <c r="V25" s="105">
        <v>51473625</v>
      </c>
      <c r="W25" s="105">
        <v>12022</v>
      </c>
      <c r="X25" s="105">
        <v>34369515</v>
      </c>
    </row>
    <row r="26" spans="1:24" ht="18" customHeight="1">
      <c r="A26" s="81">
        <v>20</v>
      </c>
      <c r="B26" s="75" t="s">
        <v>68</v>
      </c>
      <c r="C26" s="104">
        <v>29952.930000000004</v>
      </c>
      <c r="D26" s="104">
        <v>78196753</v>
      </c>
      <c r="E26" s="104">
        <v>27713.11</v>
      </c>
      <c r="F26" s="104">
        <v>72816545</v>
      </c>
      <c r="G26" s="104">
        <v>23269.73</v>
      </c>
      <c r="H26" s="104">
        <v>63126641</v>
      </c>
      <c r="I26" s="104">
        <v>20103.440000000002</v>
      </c>
      <c r="J26" s="104">
        <v>53114884</v>
      </c>
      <c r="K26" s="105">
        <v>18246.71</v>
      </c>
      <c r="L26" s="105">
        <v>47644996</v>
      </c>
      <c r="M26" s="105">
        <v>14517.470000000001</v>
      </c>
      <c r="N26" s="105">
        <v>40711349</v>
      </c>
      <c r="O26" s="105">
        <v>15729.02</v>
      </c>
      <c r="P26" s="105">
        <v>49397538</v>
      </c>
      <c r="Q26" s="105">
        <v>13775.23</v>
      </c>
      <c r="R26" s="105">
        <v>45079617</v>
      </c>
      <c r="S26" s="105">
        <v>12403.57</v>
      </c>
      <c r="T26" s="105">
        <v>41980540</v>
      </c>
      <c r="U26" s="105">
        <v>10254</v>
      </c>
      <c r="V26" s="105">
        <v>34179296</v>
      </c>
      <c r="W26" s="105">
        <v>8460.1</v>
      </c>
      <c r="X26" s="105">
        <v>27282125</v>
      </c>
    </row>
    <row r="27" spans="1:24" ht="18" customHeight="1">
      <c r="A27" s="174" t="s">
        <v>13</v>
      </c>
      <c r="B27" s="175"/>
      <c r="C27" s="104">
        <v>209971.70000000019</v>
      </c>
      <c r="D27" s="104">
        <v>387343527</v>
      </c>
      <c r="E27" s="104">
        <v>190708.21999999927</v>
      </c>
      <c r="F27" s="104">
        <v>361907183</v>
      </c>
      <c r="G27" s="104">
        <v>173180.80999999982</v>
      </c>
      <c r="H27" s="104">
        <v>335812229</v>
      </c>
      <c r="I27" s="104">
        <v>157449.08000000007</v>
      </c>
      <c r="J27" s="104">
        <v>312980328</v>
      </c>
      <c r="K27" s="104">
        <v>155633.90999999992</v>
      </c>
      <c r="L27" s="104">
        <v>308936025</v>
      </c>
      <c r="M27" s="104">
        <v>190975.18000000017</v>
      </c>
      <c r="N27" s="104">
        <v>360149389</v>
      </c>
      <c r="O27" s="104">
        <v>145870.81919999886</v>
      </c>
      <c r="P27" s="104">
        <v>331499213</v>
      </c>
      <c r="Q27" s="104">
        <v>142083.69999999902</v>
      </c>
      <c r="R27" s="104">
        <v>320151224</v>
      </c>
      <c r="S27" s="104">
        <v>139201.0699999996</v>
      </c>
      <c r="T27" s="104">
        <v>342004625</v>
      </c>
      <c r="U27" s="104">
        <v>119825</v>
      </c>
      <c r="V27" s="104">
        <v>293266991</v>
      </c>
      <c r="W27" s="104">
        <v>100588</v>
      </c>
      <c r="X27" s="104">
        <v>238037964</v>
      </c>
    </row>
    <row r="28" spans="1:24" s="73" customFormat="1" ht="18" customHeight="1">
      <c r="A28" s="172" t="s">
        <v>2</v>
      </c>
      <c r="B28" s="173"/>
      <c r="C28" s="80">
        <v>2151866</v>
      </c>
      <c r="D28" s="80">
        <v>2513748039</v>
      </c>
      <c r="E28" s="80">
        <v>2061749.47</v>
      </c>
      <c r="F28" s="80">
        <v>2479869449</v>
      </c>
      <c r="G28" s="80">
        <v>2037577.5400000003</v>
      </c>
      <c r="H28" s="80">
        <v>2451329255</v>
      </c>
      <c r="I28" s="80">
        <v>1965787.8800000001</v>
      </c>
      <c r="J28" s="80">
        <v>2513980838</v>
      </c>
      <c r="K28" s="80">
        <v>1964688.1199999999</v>
      </c>
      <c r="L28" s="80">
        <v>2650936741</v>
      </c>
      <c r="M28" s="80">
        <v>1985577.22</v>
      </c>
      <c r="N28" s="80">
        <v>3167620737</v>
      </c>
      <c r="O28" s="80">
        <v>1979764.7291999988</v>
      </c>
      <c r="P28" s="80">
        <v>3389925084</v>
      </c>
      <c r="Q28" s="80">
        <v>2166289.8099999991</v>
      </c>
      <c r="R28" s="80">
        <v>3889703159</v>
      </c>
      <c r="S28" s="80">
        <v>1927386.5499999996</v>
      </c>
      <c r="T28" s="80">
        <v>3651614496</v>
      </c>
      <c r="U28" s="80">
        <f>SUM(U7:U27)</f>
        <v>1809572.56</v>
      </c>
      <c r="V28" s="80">
        <f t="shared" ref="V28:X28" si="0">SUM(V7:V27)</f>
        <v>3378840939</v>
      </c>
      <c r="W28" s="80">
        <f t="shared" si="0"/>
        <v>1323500.74</v>
      </c>
      <c r="X28" s="80">
        <f t="shared" si="0"/>
        <v>2393168232</v>
      </c>
    </row>
    <row r="29" spans="1:24" ht="18" customHeight="1">
      <c r="A29" s="72" t="s">
        <v>91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</row>
    <row r="30" spans="1:24" ht="18" customHeight="1">
      <c r="A30" s="68" t="s">
        <v>32</v>
      </c>
      <c r="K30" s="76"/>
      <c r="L30" s="76"/>
      <c r="O30" s="83"/>
      <c r="P30" s="83"/>
    </row>
    <row r="31" spans="1:24" ht="18" customHeight="1">
      <c r="A31" s="126" t="s">
        <v>111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</row>
    <row r="32" spans="1:24" ht="18" customHeight="1">
      <c r="A32" s="127" t="s">
        <v>112</v>
      </c>
      <c r="C32" s="76"/>
      <c r="D32" s="76"/>
      <c r="E32" s="76"/>
      <c r="F32" s="76"/>
      <c r="G32" s="76"/>
      <c r="H32" s="76"/>
      <c r="I32" s="76"/>
      <c r="J32" s="76"/>
    </row>
    <row r="33" spans="3:10" ht="18" customHeight="1">
      <c r="C33" s="76"/>
      <c r="D33" s="76"/>
      <c r="E33" s="76"/>
      <c r="F33" s="76"/>
      <c r="G33" s="76"/>
      <c r="H33" s="76"/>
      <c r="I33" s="76"/>
      <c r="J33" s="76"/>
    </row>
  </sheetData>
  <mergeCells count="17">
    <mergeCell ref="A28:B28"/>
    <mergeCell ref="A5:A6"/>
    <mergeCell ref="B5:B6"/>
    <mergeCell ref="C5:D5"/>
    <mergeCell ref="E5:F5"/>
    <mergeCell ref="U5:V5"/>
    <mergeCell ref="A27:B27"/>
    <mergeCell ref="W5:X5"/>
    <mergeCell ref="A3:X3"/>
    <mergeCell ref="A2:X2"/>
    <mergeCell ref="G5:H5"/>
    <mergeCell ref="I5:J5"/>
    <mergeCell ref="K5:L5"/>
    <mergeCell ref="M5:N5"/>
    <mergeCell ref="O5:P5"/>
    <mergeCell ref="Q5:R5"/>
    <mergeCell ref="S5:T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view="pageBreakPreview" zoomScaleNormal="100" zoomScaleSheetLayoutView="100" workbookViewId="0">
      <pane xSplit="2" ySplit="6" topLeftCell="G7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ColWidth="9.28515625" defaultRowHeight="18" customHeight="1"/>
  <cols>
    <col min="1" max="1" width="7.7109375" style="72" customWidth="1"/>
    <col min="2" max="2" width="16" style="72" customWidth="1"/>
    <col min="3" max="3" width="11.42578125" style="72" customWidth="1"/>
    <col min="4" max="4" width="15.42578125" style="72" customWidth="1"/>
    <col min="5" max="5" width="11.42578125" style="72" customWidth="1"/>
    <col min="6" max="6" width="15.42578125" style="72" customWidth="1"/>
    <col min="7" max="7" width="11.42578125" style="72" customWidth="1"/>
    <col min="8" max="8" width="15.42578125" style="72" customWidth="1"/>
    <col min="9" max="9" width="11.42578125" style="72" customWidth="1"/>
    <col min="10" max="10" width="15.42578125" style="72" customWidth="1"/>
    <col min="11" max="11" width="11.42578125" style="72" customWidth="1"/>
    <col min="12" max="12" width="15.42578125" style="72" customWidth="1"/>
    <col min="13" max="13" width="11.42578125" style="72" customWidth="1"/>
    <col min="14" max="14" width="15.42578125" style="72" customWidth="1"/>
    <col min="15" max="15" width="11.42578125" style="72" customWidth="1"/>
    <col min="16" max="16" width="15.42578125" style="72" customWidth="1"/>
    <col min="17" max="17" width="11.42578125" style="72" customWidth="1"/>
    <col min="18" max="18" width="15.42578125" style="72" customWidth="1"/>
    <col min="19" max="19" width="11.42578125" style="72" customWidth="1"/>
    <col min="20" max="20" width="15.42578125" style="72" customWidth="1"/>
    <col min="21" max="21" width="11.5703125" style="72" bestFit="1" customWidth="1"/>
    <col min="22" max="22" width="15.7109375" style="72" bestFit="1" customWidth="1"/>
    <col min="23" max="23" width="11.5703125" style="72" bestFit="1" customWidth="1"/>
    <col min="24" max="24" width="15.7109375" style="72" bestFit="1" customWidth="1"/>
    <col min="25" max="16384" width="9.28515625" style="72"/>
  </cols>
  <sheetData>
    <row r="1" spans="1:32" ht="18.75" customHeight="1"/>
    <row r="2" spans="1:32" ht="18.75" customHeight="1">
      <c r="A2" s="171" t="s">
        <v>104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44"/>
      <c r="Z2" s="144"/>
      <c r="AA2" s="144"/>
      <c r="AB2" s="144"/>
      <c r="AC2" s="144"/>
      <c r="AD2" s="144"/>
      <c r="AE2" s="144"/>
      <c r="AF2" s="144"/>
    </row>
    <row r="3" spans="1:32" ht="18.75" customHeight="1">
      <c r="A3" s="171" t="s">
        <v>80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44"/>
      <c r="Z3" s="144"/>
      <c r="AA3" s="144"/>
      <c r="AB3" s="144"/>
      <c r="AC3" s="144"/>
      <c r="AD3" s="144"/>
      <c r="AE3" s="144"/>
      <c r="AF3" s="144"/>
    </row>
    <row r="4" spans="1:32" ht="18.75" customHeight="1">
      <c r="A4" s="144"/>
      <c r="B4" s="144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44"/>
      <c r="Z4" s="144"/>
      <c r="AA4" s="144"/>
      <c r="AB4" s="144"/>
      <c r="AC4" s="144"/>
      <c r="AD4" s="144"/>
      <c r="AE4" s="144"/>
      <c r="AF4" s="144"/>
    </row>
    <row r="5" spans="1:32" s="73" customFormat="1" ht="18.75" customHeight="1">
      <c r="A5" s="169" t="s">
        <v>28</v>
      </c>
      <c r="B5" s="177" t="s">
        <v>15</v>
      </c>
      <c r="C5" s="172">
        <v>2010</v>
      </c>
      <c r="D5" s="173"/>
      <c r="E5" s="172">
        <v>2011</v>
      </c>
      <c r="F5" s="173"/>
      <c r="G5" s="172">
        <v>2012</v>
      </c>
      <c r="H5" s="173"/>
      <c r="I5" s="172">
        <v>2013</v>
      </c>
      <c r="J5" s="173"/>
      <c r="K5" s="172">
        <v>2014</v>
      </c>
      <c r="L5" s="173"/>
      <c r="M5" s="172">
        <v>2015</v>
      </c>
      <c r="N5" s="173"/>
      <c r="O5" s="172">
        <v>2016</v>
      </c>
      <c r="P5" s="173"/>
      <c r="Q5" s="172">
        <v>2017</v>
      </c>
      <c r="R5" s="173"/>
      <c r="S5" s="172">
        <v>2018</v>
      </c>
      <c r="T5" s="173"/>
      <c r="U5" s="172" t="s">
        <v>126</v>
      </c>
      <c r="V5" s="173"/>
      <c r="W5" s="172" t="s">
        <v>125</v>
      </c>
      <c r="X5" s="173"/>
    </row>
    <row r="6" spans="1:32" s="73" customFormat="1" ht="31.5" customHeight="1">
      <c r="A6" s="176"/>
      <c r="B6" s="178"/>
      <c r="C6" s="77" t="s">
        <v>29</v>
      </c>
      <c r="D6" s="77" t="s">
        <v>27</v>
      </c>
      <c r="E6" s="77" t="s">
        <v>29</v>
      </c>
      <c r="F6" s="77" t="s">
        <v>27</v>
      </c>
      <c r="G6" s="77" t="s">
        <v>29</v>
      </c>
      <c r="H6" s="77" t="s">
        <v>27</v>
      </c>
      <c r="I6" s="77" t="s">
        <v>29</v>
      </c>
      <c r="J6" s="77" t="s">
        <v>27</v>
      </c>
      <c r="K6" s="77" t="s">
        <v>29</v>
      </c>
      <c r="L6" s="77" t="s">
        <v>27</v>
      </c>
      <c r="M6" s="77" t="s">
        <v>29</v>
      </c>
      <c r="N6" s="77" t="s">
        <v>27</v>
      </c>
      <c r="O6" s="77" t="s">
        <v>29</v>
      </c>
      <c r="P6" s="77" t="s">
        <v>27</v>
      </c>
      <c r="Q6" s="77" t="s">
        <v>29</v>
      </c>
      <c r="R6" s="77" t="s">
        <v>27</v>
      </c>
      <c r="S6" s="77" t="s">
        <v>29</v>
      </c>
      <c r="T6" s="77" t="s">
        <v>27</v>
      </c>
      <c r="U6" s="77" t="s">
        <v>29</v>
      </c>
      <c r="V6" s="77" t="s">
        <v>27</v>
      </c>
      <c r="W6" s="77" t="s">
        <v>29</v>
      </c>
      <c r="X6" s="77" t="s">
        <v>27</v>
      </c>
    </row>
    <row r="7" spans="1:32" ht="18.75" customHeight="1">
      <c r="A7" s="78">
        <v>1</v>
      </c>
      <c r="B7" s="79" t="s">
        <v>12</v>
      </c>
      <c r="C7" s="105">
        <v>1436027.73</v>
      </c>
      <c r="D7" s="105">
        <v>2157831260</v>
      </c>
      <c r="E7" s="105">
        <v>1587290.1300000001</v>
      </c>
      <c r="F7" s="105">
        <v>2863826838</v>
      </c>
      <c r="G7" s="105">
        <v>1618648.5200000003</v>
      </c>
      <c r="H7" s="105">
        <v>2558142261</v>
      </c>
      <c r="I7" s="105">
        <v>1620227.8399999999</v>
      </c>
      <c r="J7" s="105">
        <v>2613831705</v>
      </c>
      <c r="K7" s="105">
        <v>1489881.8800000001</v>
      </c>
      <c r="L7" s="105">
        <v>2639356416</v>
      </c>
      <c r="M7" s="105">
        <v>1209134.93</v>
      </c>
      <c r="N7" s="105">
        <v>2375710767</v>
      </c>
      <c r="O7" s="105">
        <v>1085391.57</v>
      </c>
      <c r="P7" s="105">
        <v>2005079234</v>
      </c>
      <c r="Q7" s="105">
        <v>1188843.9700000002</v>
      </c>
      <c r="R7" s="105">
        <v>2262215263</v>
      </c>
      <c r="S7" s="105">
        <v>1098889.6399999999</v>
      </c>
      <c r="T7" s="105">
        <v>2400142814</v>
      </c>
      <c r="U7" s="105">
        <v>841972</v>
      </c>
      <c r="V7" s="105">
        <v>1771352157</v>
      </c>
      <c r="W7" s="105">
        <v>703870</v>
      </c>
      <c r="X7" s="105">
        <v>1376817636</v>
      </c>
    </row>
    <row r="8" spans="1:32" ht="18.75" customHeight="1">
      <c r="A8" s="74">
        <v>2</v>
      </c>
      <c r="B8" s="75" t="s">
        <v>107</v>
      </c>
      <c r="C8" s="105">
        <v>133105.75</v>
      </c>
      <c r="D8" s="105">
        <v>226632063</v>
      </c>
      <c r="E8" s="105">
        <v>90425.19</v>
      </c>
      <c r="F8" s="105">
        <v>172253036</v>
      </c>
      <c r="G8" s="105">
        <v>109936.29</v>
      </c>
      <c r="H8" s="105">
        <v>204857275</v>
      </c>
      <c r="I8" s="105">
        <v>117648.06</v>
      </c>
      <c r="J8" s="105">
        <v>224856062</v>
      </c>
      <c r="K8" s="105">
        <v>63349.909999999989</v>
      </c>
      <c r="L8" s="105">
        <v>120093682</v>
      </c>
      <c r="M8" s="105">
        <v>310892.42999999993</v>
      </c>
      <c r="N8" s="105">
        <v>151707511</v>
      </c>
      <c r="O8" s="105">
        <v>105579.43119999999</v>
      </c>
      <c r="P8" s="105">
        <v>204549315</v>
      </c>
      <c r="Q8" s="105">
        <v>101104.71999999999</v>
      </c>
      <c r="R8" s="105">
        <v>209963805</v>
      </c>
      <c r="S8" s="105">
        <v>179668.78999999998</v>
      </c>
      <c r="T8" s="105">
        <v>449913310</v>
      </c>
      <c r="U8" s="105">
        <v>150455</v>
      </c>
      <c r="V8" s="105">
        <v>288178817</v>
      </c>
      <c r="W8" s="105">
        <v>174963</v>
      </c>
      <c r="X8" s="105">
        <v>348295547</v>
      </c>
    </row>
    <row r="9" spans="1:32" ht="18.75" customHeight="1">
      <c r="A9" s="74">
        <v>3</v>
      </c>
      <c r="B9" s="75" t="s">
        <v>50</v>
      </c>
      <c r="C9" s="105">
        <v>639865.66999999993</v>
      </c>
      <c r="D9" s="105">
        <v>727347990</v>
      </c>
      <c r="E9" s="105">
        <v>328370.73</v>
      </c>
      <c r="F9" s="105">
        <v>431085949</v>
      </c>
      <c r="G9" s="105">
        <v>386005.65</v>
      </c>
      <c r="H9" s="105">
        <v>495073687</v>
      </c>
      <c r="I9" s="105">
        <v>351557.91000000003</v>
      </c>
      <c r="J9" s="105">
        <v>468848454</v>
      </c>
      <c r="K9" s="105">
        <v>314094.87</v>
      </c>
      <c r="L9" s="105">
        <v>469023489</v>
      </c>
      <c r="M9" s="105">
        <v>282135.58999999997</v>
      </c>
      <c r="N9" s="105">
        <v>460758531</v>
      </c>
      <c r="O9" s="105">
        <v>314801.14</v>
      </c>
      <c r="P9" s="105">
        <v>478894402</v>
      </c>
      <c r="Q9" s="105">
        <v>341826.99000000005</v>
      </c>
      <c r="R9" s="105">
        <v>565793462</v>
      </c>
      <c r="S9" s="105">
        <v>223794.76999999996</v>
      </c>
      <c r="T9" s="105">
        <v>444182874</v>
      </c>
      <c r="U9" s="105">
        <v>158037</v>
      </c>
      <c r="V9" s="105">
        <v>266790373</v>
      </c>
      <c r="W9" s="105">
        <v>135035</v>
      </c>
      <c r="X9" s="105">
        <v>216491648</v>
      </c>
    </row>
    <row r="10" spans="1:32" ht="18.75" customHeight="1">
      <c r="A10" s="74">
        <v>4</v>
      </c>
      <c r="B10" s="75" t="s">
        <v>62</v>
      </c>
      <c r="C10" s="105">
        <v>103858.02</v>
      </c>
      <c r="D10" s="105">
        <v>123202318</v>
      </c>
      <c r="E10" s="105">
        <v>63939.6</v>
      </c>
      <c r="F10" s="105">
        <v>83619835</v>
      </c>
      <c r="G10" s="105">
        <v>114702.25</v>
      </c>
      <c r="H10" s="105">
        <v>146381270</v>
      </c>
      <c r="I10" s="105">
        <v>122565.54000000001</v>
      </c>
      <c r="J10" s="105">
        <v>155418994</v>
      </c>
      <c r="K10" s="105">
        <v>144541.16999999998</v>
      </c>
      <c r="L10" s="105">
        <v>206985062</v>
      </c>
      <c r="M10" s="105">
        <v>79281.900000000009</v>
      </c>
      <c r="N10" s="105">
        <v>124812306</v>
      </c>
      <c r="O10" s="105">
        <v>134975.70000000001</v>
      </c>
      <c r="P10" s="105">
        <v>191479390</v>
      </c>
      <c r="Q10" s="105">
        <v>145986.56999999998</v>
      </c>
      <c r="R10" s="105">
        <v>225234760</v>
      </c>
      <c r="S10" s="105">
        <v>102932.06000000001</v>
      </c>
      <c r="T10" s="105">
        <v>169062068</v>
      </c>
      <c r="U10" s="105">
        <v>111698</v>
      </c>
      <c r="V10" s="105">
        <v>175153653</v>
      </c>
      <c r="W10" s="105">
        <v>101361</v>
      </c>
      <c r="X10" s="105">
        <v>151234952</v>
      </c>
    </row>
    <row r="11" spans="1:32" ht="18.75" customHeight="1">
      <c r="A11" s="74">
        <v>5</v>
      </c>
      <c r="B11" s="75" t="s">
        <v>51</v>
      </c>
      <c r="C11" s="104">
        <v>406020.30999999994</v>
      </c>
      <c r="D11" s="104">
        <v>512248461</v>
      </c>
      <c r="E11" s="104">
        <v>326036.44</v>
      </c>
      <c r="F11" s="104">
        <v>450011873</v>
      </c>
      <c r="G11" s="104">
        <v>297278.8</v>
      </c>
      <c r="H11" s="104">
        <v>409142218</v>
      </c>
      <c r="I11" s="104">
        <v>309033.39999999997</v>
      </c>
      <c r="J11" s="104">
        <v>443632001</v>
      </c>
      <c r="K11" s="105">
        <v>269261.7</v>
      </c>
      <c r="L11" s="105">
        <v>394047688</v>
      </c>
      <c r="M11" s="105">
        <v>221417</v>
      </c>
      <c r="N11" s="105">
        <v>358154510</v>
      </c>
      <c r="O11" s="105">
        <v>175185.97999999998</v>
      </c>
      <c r="P11" s="105">
        <v>266616378</v>
      </c>
      <c r="Q11" s="105">
        <v>167618.45000000001</v>
      </c>
      <c r="R11" s="105">
        <v>267264800</v>
      </c>
      <c r="S11" s="105">
        <v>107479.1</v>
      </c>
      <c r="T11" s="105">
        <v>186928594</v>
      </c>
      <c r="U11" s="105">
        <v>110119</v>
      </c>
      <c r="V11" s="105">
        <v>176505455</v>
      </c>
      <c r="W11" s="105">
        <v>96427</v>
      </c>
      <c r="X11" s="105">
        <v>146314787</v>
      </c>
    </row>
    <row r="12" spans="1:32" ht="18.75" customHeight="1">
      <c r="A12" s="74">
        <v>6</v>
      </c>
      <c r="B12" s="75" t="s">
        <v>53</v>
      </c>
      <c r="C12" s="104">
        <v>156721.11000000002</v>
      </c>
      <c r="D12" s="104">
        <v>224147032</v>
      </c>
      <c r="E12" s="104">
        <v>101606.56999999999</v>
      </c>
      <c r="F12" s="104">
        <v>153110302</v>
      </c>
      <c r="G12" s="104">
        <v>95235.170000000013</v>
      </c>
      <c r="H12" s="104">
        <v>152588402</v>
      </c>
      <c r="I12" s="104">
        <v>104731.21</v>
      </c>
      <c r="J12" s="104">
        <v>165732609</v>
      </c>
      <c r="K12" s="105">
        <v>114739.84999999999</v>
      </c>
      <c r="L12" s="105">
        <v>186547137</v>
      </c>
      <c r="M12" s="105">
        <v>82973.98000000001</v>
      </c>
      <c r="N12" s="105">
        <v>156780208</v>
      </c>
      <c r="O12" s="105">
        <v>97430.970000000016</v>
      </c>
      <c r="P12" s="105">
        <v>168705126</v>
      </c>
      <c r="Q12" s="105">
        <v>86683.660000000018</v>
      </c>
      <c r="R12" s="105">
        <v>156057806</v>
      </c>
      <c r="S12" s="105">
        <v>78826.09</v>
      </c>
      <c r="T12" s="105">
        <v>166110892</v>
      </c>
      <c r="U12" s="105">
        <v>54808</v>
      </c>
      <c r="V12" s="105">
        <v>109603686</v>
      </c>
      <c r="W12" s="105">
        <v>62420</v>
      </c>
      <c r="X12" s="105">
        <v>113719000</v>
      </c>
    </row>
    <row r="13" spans="1:32" ht="18.75" customHeight="1">
      <c r="A13" s="74">
        <v>7</v>
      </c>
      <c r="B13" s="75" t="s">
        <v>14</v>
      </c>
      <c r="C13" s="105">
        <v>42727.58</v>
      </c>
      <c r="D13" s="105">
        <v>88377697</v>
      </c>
      <c r="E13" s="105">
        <v>41909.5</v>
      </c>
      <c r="F13" s="105">
        <v>87839835</v>
      </c>
      <c r="G13" s="105">
        <v>38909.29</v>
      </c>
      <c r="H13" s="105">
        <v>96723775</v>
      </c>
      <c r="I13" s="105">
        <v>34095.47</v>
      </c>
      <c r="J13" s="105">
        <v>79298661</v>
      </c>
      <c r="K13" s="105">
        <v>41389.58</v>
      </c>
      <c r="L13" s="105">
        <v>96134422</v>
      </c>
      <c r="M13" s="105">
        <v>40611.760000000002</v>
      </c>
      <c r="N13" s="105">
        <v>98724689</v>
      </c>
      <c r="O13" s="105">
        <v>46753.67</v>
      </c>
      <c r="P13" s="105">
        <v>118444986</v>
      </c>
      <c r="Q13" s="105">
        <v>40354.639999999999</v>
      </c>
      <c r="R13" s="105">
        <v>114116431</v>
      </c>
      <c r="S13" s="105">
        <v>38008.9</v>
      </c>
      <c r="T13" s="105">
        <v>118476464</v>
      </c>
      <c r="U13" s="105">
        <v>31971</v>
      </c>
      <c r="V13" s="105">
        <v>100718668</v>
      </c>
      <c r="W13" s="105">
        <v>36838</v>
      </c>
      <c r="X13" s="105">
        <v>113272694</v>
      </c>
    </row>
    <row r="14" spans="1:32" ht="18.75" customHeight="1">
      <c r="A14" s="74">
        <v>8</v>
      </c>
      <c r="B14" s="75" t="s">
        <v>54</v>
      </c>
      <c r="C14" s="104">
        <v>53852.649999999994</v>
      </c>
      <c r="D14" s="104">
        <v>65075379</v>
      </c>
      <c r="E14" s="104">
        <v>39015.079999999994</v>
      </c>
      <c r="F14" s="104">
        <v>51412722</v>
      </c>
      <c r="G14" s="104">
        <v>47883.64</v>
      </c>
      <c r="H14" s="104">
        <v>65034641</v>
      </c>
      <c r="I14" s="104">
        <v>51201.88</v>
      </c>
      <c r="J14" s="104">
        <v>72407918</v>
      </c>
      <c r="K14" s="105">
        <v>57575.78</v>
      </c>
      <c r="L14" s="105">
        <v>81834266</v>
      </c>
      <c r="M14" s="105">
        <v>62463.07</v>
      </c>
      <c r="N14" s="105">
        <v>96830010</v>
      </c>
      <c r="O14" s="105">
        <v>59582.29</v>
      </c>
      <c r="P14" s="105">
        <v>91560217</v>
      </c>
      <c r="Q14" s="105">
        <v>67973.86</v>
      </c>
      <c r="R14" s="105">
        <v>113269323</v>
      </c>
      <c r="S14" s="105">
        <v>52684.85</v>
      </c>
      <c r="T14" s="105">
        <v>103118429</v>
      </c>
      <c r="U14" s="105">
        <v>51632</v>
      </c>
      <c r="V14" s="105">
        <v>98212972</v>
      </c>
      <c r="W14" s="105">
        <v>32707</v>
      </c>
      <c r="X14" s="105">
        <v>57457110</v>
      </c>
    </row>
    <row r="15" spans="1:32" ht="18.75" customHeight="1">
      <c r="A15" s="74">
        <v>9</v>
      </c>
      <c r="B15" s="75" t="s">
        <v>64</v>
      </c>
      <c r="C15" s="105">
        <v>80911.919999999984</v>
      </c>
      <c r="D15" s="105">
        <v>121417106</v>
      </c>
      <c r="E15" s="105">
        <v>55200.54</v>
      </c>
      <c r="F15" s="105">
        <v>88582728</v>
      </c>
      <c r="G15" s="105">
        <v>66749.789999999994</v>
      </c>
      <c r="H15" s="105">
        <v>106470334</v>
      </c>
      <c r="I15" s="105">
        <v>62755.499999999993</v>
      </c>
      <c r="J15" s="105">
        <v>105326150</v>
      </c>
      <c r="K15" s="105">
        <v>50727.85</v>
      </c>
      <c r="L15" s="105">
        <v>88320547</v>
      </c>
      <c r="M15" s="105">
        <v>40969.56</v>
      </c>
      <c r="N15" s="105">
        <v>81040673</v>
      </c>
      <c r="O15" s="105">
        <v>59541.729999999996</v>
      </c>
      <c r="P15" s="105">
        <v>111145143</v>
      </c>
      <c r="Q15" s="105">
        <v>41900.51</v>
      </c>
      <c r="R15" s="105">
        <v>77297341</v>
      </c>
      <c r="S15" s="105">
        <v>27197.16</v>
      </c>
      <c r="T15" s="105">
        <v>54245059</v>
      </c>
      <c r="U15" s="105">
        <v>29754.059999999998</v>
      </c>
      <c r="V15" s="105">
        <v>61575131</v>
      </c>
      <c r="W15" s="105">
        <v>24170</v>
      </c>
      <c r="X15" s="105">
        <v>46384885</v>
      </c>
    </row>
    <row r="16" spans="1:32" ht="18.75" customHeight="1">
      <c r="A16" s="74">
        <v>10</v>
      </c>
      <c r="B16" s="75" t="s">
        <v>65</v>
      </c>
      <c r="C16" s="105">
        <v>67221.709999999992</v>
      </c>
      <c r="D16" s="105">
        <v>85669656</v>
      </c>
      <c r="E16" s="105">
        <v>48017.34</v>
      </c>
      <c r="F16" s="105">
        <v>66634050</v>
      </c>
      <c r="G16" s="105">
        <v>50085.100000000006</v>
      </c>
      <c r="H16" s="105">
        <v>70921306</v>
      </c>
      <c r="I16" s="105">
        <v>48436.189999999995</v>
      </c>
      <c r="J16" s="105">
        <v>71532048</v>
      </c>
      <c r="K16" s="105">
        <v>50785.4</v>
      </c>
      <c r="L16" s="105">
        <v>79699378</v>
      </c>
      <c r="M16" s="105">
        <v>44159.179999999993</v>
      </c>
      <c r="N16" s="105">
        <v>80197561</v>
      </c>
      <c r="O16" s="105">
        <v>45789.279999999999</v>
      </c>
      <c r="P16" s="105">
        <v>79795878</v>
      </c>
      <c r="Q16" s="105">
        <v>33728.089999999997</v>
      </c>
      <c r="R16" s="105">
        <v>60753783</v>
      </c>
      <c r="S16" s="105">
        <v>23845.8</v>
      </c>
      <c r="T16" s="105">
        <v>44749814</v>
      </c>
      <c r="U16" s="105">
        <v>18566</v>
      </c>
      <c r="V16" s="105">
        <v>34374254</v>
      </c>
      <c r="W16" s="105">
        <v>17254</v>
      </c>
      <c r="X16" s="105">
        <v>31389684</v>
      </c>
    </row>
    <row r="17" spans="1:25" ht="18.75" customHeight="1">
      <c r="A17" s="74">
        <v>11</v>
      </c>
      <c r="B17" s="75" t="s">
        <v>49</v>
      </c>
      <c r="C17" s="104">
        <v>62866.590000000004</v>
      </c>
      <c r="D17" s="104">
        <v>79575959</v>
      </c>
      <c r="E17" s="104">
        <v>47892.799999999996</v>
      </c>
      <c r="F17" s="104">
        <v>65836596</v>
      </c>
      <c r="G17" s="104">
        <v>50378.92</v>
      </c>
      <c r="H17" s="104">
        <v>69128535</v>
      </c>
      <c r="I17" s="104">
        <v>48679.950000000004</v>
      </c>
      <c r="J17" s="104">
        <v>67978320</v>
      </c>
      <c r="K17" s="105">
        <v>44920.69000000001</v>
      </c>
      <c r="L17" s="105">
        <v>69863488</v>
      </c>
      <c r="M17" s="105">
        <v>37009.86</v>
      </c>
      <c r="N17" s="105">
        <v>57974042</v>
      </c>
      <c r="O17" s="105">
        <v>33839.51</v>
      </c>
      <c r="P17" s="105">
        <v>54342956</v>
      </c>
      <c r="Q17" s="105">
        <v>33635.079999999994</v>
      </c>
      <c r="R17" s="105">
        <v>58928589</v>
      </c>
      <c r="S17" s="105">
        <v>28787.519999999997</v>
      </c>
      <c r="T17" s="105">
        <v>52500614</v>
      </c>
      <c r="U17" s="105">
        <v>22380.880000000005</v>
      </c>
      <c r="V17" s="105">
        <v>43027234</v>
      </c>
      <c r="W17" s="105">
        <v>13317</v>
      </c>
      <c r="X17" s="105">
        <v>28345637</v>
      </c>
    </row>
    <row r="18" spans="1:25" ht="18.75" customHeight="1">
      <c r="A18" s="74">
        <v>12</v>
      </c>
      <c r="B18" s="75" t="s">
        <v>48</v>
      </c>
      <c r="C18" s="105">
        <v>16448.13</v>
      </c>
      <c r="D18" s="105">
        <v>26674691</v>
      </c>
      <c r="E18" s="105">
        <v>16858.8</v>
      </c>
      <c r="F18" s="105">
        <v>29132416</v>
      </c>
      <c r="G18" s="105">
        <v>12138.529999999999</v>
      </c>
      <c r="H18" s="105">
        <v>22318680</v>
      </c>
      <c r="I18" s="105">
        <v>11574.27</v>
      </c>
      <c r="J18" s="105">
        <v>22999000</v>
      </c>
      <c r="K18" s="105">
        <v>13369.4</v>
      </c>
      <c r="L18" s="105">
        <v>27556569</v>
      </c>
      <c r="M18" s="105">
        <v>11490.73</v>
      </c>
      <c r="N18" s="105">
        <v>27099363</v>
      </c>
      <c r="O18" s="105">
        <v>16110.210000000001</v>
      </c>
      <c r="P18" s="105">
        <v>37941255</v>
      </c>
      <c r="Q18" s="105">
        <v>24288.780000000006</v>
      </c>
      <c r="R18" s="105">
        <v>54474720</v>
      </c>
      <c r="S18" s="105">
        <v>22633.719999999998</v>
      </c>
      <c r="T18" s="105">
        <v>55334553</v>
      </c>
      <c r="U18" s="105">
        <v>21023</v>
      </c>
      <c r="V18" s="105">
        <v>50386261</v>
      </c>
      <c r="W18" s="105">
        <v>12279</v>
      </c>
      <c r="X18" s="105">
        <v>25237696</v>
      </c>
    </row>
    <row r="19" spans="1:25" ht="18.75" customHeight="1">
      <c r="A19" s="74">
        <v>13</v>
      </c>
      <c r="B19" s="75" t="s">
        <v>96</v>
      </c>
      <c r="C19" s="105">
        <v>78343.229999999981</v>
      </c>
      <c r="D19" s="105">
        <v>118894149</v>
      </c>
      <c r="E19" s="105">
        <v>94746.99000000002</v>
      </c>
      <c r="F19" s="105">
        <v>163399276</v>
      </c>
      <c r="G19" s="105">
        <v>84896.43</v>
      </c>
      <c r="H19" s="105">
        <v>150201792</v>
      </c>
      <c r="I19" s="105">
        <v>128206.99999999999</v>
      </c>
      <c r="J19" s="105">
        <v>239002899</v>
      </c>
      <c r="K19" s="105">
        <v>115088.25</v>
      </c>
      <c r="L19" s="105">
        <v>218034557</v>
      </c>
      <c r="M19" s="105">
        <v>66668.819999999992</v>
      </c>
      <c r="N19" s="105">
        <v>143698479</v>
      </c>
      <c r="O19" s="105">
        <v>47452.480000000003</v>
      </c>
      <c r="P19" s="105">
        <v>99644987</v>
      </c>
      <c r="Q19" s="105">
        <v>22665.420000000002</v>
      </c>
      <c r="R19" s="105">
        <v>49563626</v>
      </c>
      <c r="S19" s="105">
        <v>14430.28</v>
      </c>
      <c r="T19" s="105">
        <v>32977886</v>
      </c>
      <c r="U19" s="105">
        <v>11386</v>
      </c>
      <c r="V19" s="105">
        <v>25578146</v>
      </c>
      <c r="W19" s="105">
        <v>12156</v>
      </c>
      <c r="X19" s="105">
        <v>24880468</v>
      </c>
    </row>
    <row r="20" spans="1:25" ht="18.75" customHeight="1">
      <c r="A20" s="74">
        <v>14</v>
      </c>
      <c r="B20" s="75" t="s">
        <v>52</v>
      </c>
      <c r="C20" s="104">
        <v>44200.579999999994</v>
      </c>
      <c r="D20" s="104">
        <v>62094784</v>
      </c>
      <c r="E20" s="104">
        <v>51702.17</v>
      </c>
      <c r="F20" s="104">
        <v>87103186</v>
      </c>
      <c r="G20" s="104">
        <v>60335.72</v>
      </c>
      <c r="H20" s="104">
        <v>100996687</v>
      </c>
      <c r="I20" s="104">
        <v>47630.799999999996</v>
      </c>
      <c r="J20" s="104">
        <v>79658392</v>
      </c>
      <c r="K20" s="105">
        <v>46204.590000000004</v>
      </c>
      <c r="L20" s="105">
        <v>81044072</v>
      </c>
      <c r="M20" s="105">
        <v>38000.15</v>
      </c>
      <c r="N20" s="105">
        <v>71079217</v>
      </c>
      <c r="O20" s="105">
        <v>31362.78</v>
      </c>
      <c r="P20" s="105">
        <v>58011924</v>
      </c>
      <c r="Q20" s="105">
        <v>33467.880000000005</v>
      </c>
      <c r="R20" s="105">
        <v>61234764</v>
      </c>
      <c r="S20" s="105">
        <v>24666.720000000001</v>
      </c>
      <c r="T20" s="105">
        <v>50724034</v>
      </c>
      <c r="U20" s="105">
        <v>12737</v>
      </c>
      <c r="V20" s="105">
        <v>26600284</v>
      </c>
      <c r="W20" s="105">
        <v>9312.1499999999978</v>
      </c>
      <c r="X20" s="105">
        <v>19077345</v>
      </c>
    </row>
    <row r="21" spans="1:25" ht="18.75" customHeight="1">
      <c r="A21" s="74">
        <v>15</v>
      </c>
      <c r="B21" s="75" t="s">
        <v>106</v>
      </c>
      <c r="C21" s="104">
        <v>101350.02</v>
      </c>
      <c r="D21" s="104">
        <v>123181315</v>
      </c>
      <c r="E21" s="104">
        <v>44367.199999999997</v>
      </c>
      <c r="F21" s="104">
        <v>60346597</v>
      </c>
      <c r="G21" s="104">
        <v>69905.740000000005</v>
      </c>
      <c r="H21" s="104">
        <v>91517758</v>
      </c>
      <c r="I21" s="104">
        <v>37000.999999999993</v>
      </c>
      <c r="J21" s="104">
        <v>50119604</v>
      </c>
      <c r="K21" s="105">
        <v>55959.950000000004</v>
      </c>
      <c r="L21" s="105">
        <v>78617882</v>
      </c>
      <c r="M21" s="105">
        <v>26996.660000000003</v>
      </c>
      <c r="N21" s="105">
        <v>40995351</v>
      </c>
      <c r="O21" s="105">
        <v>45476.409999999996</v>
      </c>
      <c r="P21" s="105">
        <v>63652834</v>
      </c>
      <c r="Q21" s="105">
        <v>33346.399999999994</v>
      </c>
      <c r="R21" s="105">
        <v>50822200</v>
      </c>
      <c r="S21" s="105">
        <v>15562.700000000003</v>
      </c>
      <c r="T21" s="105">
        <v>23797218</v>
      </c>
      <c r="U21" s="105">
        <v>15401</v>
      </c>
      <c r="V21" s="105">
        <v>23831921</v>
      </c>
      <c r="W21" s="105">
        <v>11729.34</v>
      </c>
      <c r="X21" s="105">
        <v>18261681</v>
      </c>
    </row>
    <row r="22" spans="1:25" ht="18.75" customHeight="1">
      <c r="A22" s="74">
        <v>16</v>
      </c>
      <c r="B22" s="75" t="s">
        <v>66</v>
      </c>
      <c r="C22" s="104">
        <v>108.50999999999999</v>
      </c>
      <c r="D22" s="104">
        <v>349703</v>
      </c>
      <c r="E22" s="104">
        <v>59.739999999999995</v>
      </c>
      <c r="F22" s="104">
        <v>186414</v>
      </c>
      <c r="G22" s="104">
        <v>0</v>
      </c>
      <c r="H22" s="104">
        <v>0</v>
      </c>
      <c r="I22" s="104">
        <v>6162.1100000000006</v>
      </c>
      <c r="J22" s="104">
        <v>9879800</v>
      </c>
      <c r="K22" s="105">
        <v>13153.339999999998</v>
      </c>
      <c r="L22" s="105">
        <v>19896284</v>
      </c>
      <c r="M22" s="105">
        <v>15726.439999999999</v>
      </c>
      <c r="N22" s="105">
        <v>27653130</v>
      </c>
      <c r="O22" s="105">
        <v>20998.82</v>
      </c>
      <c r="P22" s="105">
        <v>35718646</v>
      </c>
      <c r="Q22" s="105">
        <v>28276.33</v>
      </c>
      <c r="R22" s="105">
        <v>45345883</v>
      </c>
      <c r="S22" s="105">
        <v>20999.27</v>
      </c>
      <c r="T22" s="105">
        <v>38119764</v>
      </c>
      <c r="U22" s="105">
        <v>3395.7300000000005</v>
      </c>
      <c r="V22" s="105">
        <v>6989014</v>
      </c>
      <c r="W22" s="105">
        <v>10205.699999999999</v>
      </c>
      <c r="X22" s="105">
        <v>16825074</v>
      </c>
    </row>
    <row r="23" spans="1:25" ht="18.75" customHeight="1">
      <c r="A23" s="74">
        <v>17</v>
      </c>
      <c r="B23" s="75" t="s">
        <v>61</v>
      </c>
      <c r="C23" s="104">
        <v>5664.4800000000005</v>
      </c>
      <c r="D23" s="104">
        <v>7415021</v>
      </c>
      <c r="E23" s="104">
        <v>8188.6500000000005</v>
      </c>
      <c r="F23" s="104">
        <v>11181539</v>
      </c>
      <c r="G23" s="104">
        <v>14319.329999999998</v>
      </c>
      <c r="H23" s="104">
        <v>18923929</v>
      </c>
      <c r="I23" s="104">
        <v>5964.7000000000007</v>
      </c>
      <c r="J23" s="104">
        <v>8463481</v>
      </c>
      <c r="K23" s="105">
        <v>17945.73</v>
      </c>
      <c r="L23" s="105">
        <v>26617297</v>
      </c>
      <c r="M23" s="105">
        <v>12192.359999999999</v>
      </c>
      <c r="N23" s="105">
        <v>19032772</v>
      </c>
      <c r="O23" s="105">
        <v>18200.190000000002</v>
      </c>
      <c r="P23" s="105">
        <v>26639103</v>
      </c>
      <c r="Q23" s="105">
        <v>15980.82</v>
      </c>
      <c r="R23" s="105">
        <v>24726048</v>
      </c>
      <c r="S23" s="105">
        <v>11009.17</v>
      </c>
      <c r="T23" s="105">
        <v>17065786</v>
      </c>
      <c r="U23" s="105">
        <v>10560.000000000002</v>
      </c>
      <c r="V23" s="105">
        <v>16371899</v>
      </c>
      <c r="W23" s="105">
        <v>10593.660000000002</v>
      </c>
      <c r="X23" s="105">
        <v>16095274</v>
      </c>
    </row>
    <row r="24" spans="1:25" ht="18.75" customHeight="1">
      <c r="A24" s="74">
        <v>18</v>
      </c>
      <c r="B24" s="75" t="s">
        <v>55</v>
      </c>
      <c r="C24" s="104">
        <v>29339.21</v>
      </c>
      <c r="D24" s="104">
        <v>34731751</v>
      </c>
      <c r="E24" s="104">
        <v>11692.090000000002</v>
      </c>
      <c r="F24" s="104">
        <v>16826127</v>
      </c>
      <c r="G24" s="104">
        <v>26852.520000000004</v>
      </c>
      <c r="H24" s="104">
        <v>33212854</v>
      </c>
      <c r="I24" s="104">
        <v>17311.89</v>
      </c>
      <c r="J24" s="104">
        <v>23363422</v>
      </c>
      <c r="K24" s="105">
        <v>26734.549999999996</v>
      </c>
      <c r="L24" s="105">
        <v>36999718</v>
      </c>
      <c r="M24" s="105">
        <v>33782.36</v>
      </c>
      <c r="N24" s="105">
        <v>50577190</v>
      </c>
      <c r="O24" s="105">
        <v>21924.74</v>
      </c>
      <c r="P24" s="105">
        <v>31243816</v>
      </c>
      <c r="Q24" s="105">
        <v>21210.379999999997</v>
      </c>
      <c r="R24" s="105">
        <v>32268611</v>
      </c>
      <c r="S24" s="105">
        <v>14993.3</v>
      </c>
      <c r="T24" s="105">
        <v>23909408</v>
      </c>
      <c r="U24" s="105">
        <v>8361.9100000000017</v>
      </c>
      <c r="V24" s="105">
        <v>14058800</v>
      </c>
      <c r="W24" s="105">
        <v>9888.69</v>
      </c>
      <c r="X24" s="105">
        <v>14785602</v>
      </c>
    </row>
    <row r="25" spans="1:25" ht="18.75" customHeight="1">
      <c r="A25" s="74">
        <v>19</v>
      </c>
      <c r="B25" s="75" t="s">
        <v>121</v>
      </c>
      <c r="C25" s="104">
        <v>196.82</v>
      </c>
      <c r="D25" s="104">
        <v>293484</v>
      </c>
      <c r="E25" s="104">
        <v>8063.2</v>
      </c>
      <c r="F25" s="104">
        <v>8307863</v>
      </c>
      <c r="G25" s="104">
        <v>13138.53</v>
      </c>
      <c r="H25" s="104">
        <v>14142125</v>
      </c>
      <c r="I25" s="104">
        <v>11096.130000000001</v>
      </c>
      <c r="J25" s="104">
        <v>13693497</v>
      </c>
      <c r="K25" s="105">
        <v>10586.470000000001</v>
      </c>
      <c r="L25" s="105">
        <v>13671959</v>
      </c>
      <c r="M25" s="105">
        <v>9975</v>
      </c>
      <c r="N25" s="105">
        <v>14121198</v>
      </c>
      <c r="O25" s="105">
        <v>10478.39</v>
      </c>
      <c r="P25" s="105">
        <v>16851505</v>
      </c>
      <c r="Q25" s="105">
        <v>9906.9699999999993</v>
      </c>
      <c r="R25" s="105">
        <v>16788888</v>
      </c>
      <c r="S25" s="105">
        <v>8430.14</v>
      </c>
      <c r="T25" s="105">
        <v>14628068</v>
      </c>
      <c r="U25" s="105">
        <v>10807.710000000001</v>
      </c>
      <c r="V25" s="105">
        <v>17311301</v>
      </c>
      <c r="W25" s="105">
        <v>8088</v>
      </c>
      <c r="X25" s="105">
        <v>11471941</v>
      </c>
    </row>
    <row r="26" spans="1:25" ht="18.75" customHeight="1">
      <c r="A26" s="81">
        <v>20</v>
      </c>
      <c r="B26" s="75" t="s">
        <v>57</v>
      </c>
      <c r="C26" s="104">
        <v>2683.83</v>
      </c>
      <c r="D26" s="104">
        <v>4125412</v>
      </c>
      <c r="E26" s="104">
        <v>2357.6</v>
      </c>
      <c r="F26" s="104">
        <v>3851850</v>
      </c>
      <c r="G26" s="104">
        <v>2792.8700000000003</v>
      </c>
      <c r="H26" s="104">
        <v>4941655</v>
      </c>
      <c r="I26" s="104">
        <v>4999.3499999999995</v>
      </c>
      <c r="J26" s="104">
        <v>8548255</v>
      </c>
      <c r="K26" s="105">
        <v>3462.5999999999995</v>
      </c>
      <c r="L26" s="105">
        <v>5975616</v>
      </c>
      <c r="M26" s="105">
        <v>4291.45</v>
      </c>
      <c r="N26" s="105">
        <v>8387798</v>
      </c>
      <c r="O26" s="105">
        <v>6556.1600000000008</v>
      </c>
      <c r="P26" s="105">
        <v>9570399</v>
      </c>
      <c r="Q26" s="105">
        <v>3685.11</v>
      </c>
      <c r="R26" s="105">
        <v>7507779</v>
      </c>
      <c r="S26" s="105">
        <v>3367.62</v>
      </c>
      <c r="T26" s="105">
        <v>8487972</v>
      </c>
      <c r="U26" s="105">
        <v>5812</v>
      </c>
      <c r="V26" s="105">
        <v>13190082</v>
      </c>
      <c r="W26" s="105">
        <v>3450.3199999999997</v>
      </c>
      <c r="X26" s="105">
        <v>7269838</v>
      </c>
    </row>
    <row r="27" spans="1:25" ht="18.75" customHeight="1">
      <c r="A27" s="174" t="s">
        <v>13</v>
      </c>
      <c r="B27" s="175"/>
      <c r="C27" s="105">
        <v>258910.1400000006</v>
      </c>
      <c r="D27" s="105">
        <v>356183012</v>
      </c>
      <c r="E27" s="105">
        <v>268592.60999999987</v>
      </c>
      <c r="F27" s="105">
        <v>387726811</v>
      </c>
      <c r="G27" s="105">
        <v>228033.82999999914</v>
      </c>
      <c r="H27" s="105">
        <v>339887851</v>
      </c>
      <c r="I27" s="105">
        <v>255843.5299999998</v>
      </c>
      <c r="J27" s="105">
        <v>386653471</v>
      </c>
      <c r="K27" s="105">
        <v>161008.40999999968</v>
      </c>
      <c r="L27" s="105">
        <v>254826632</v>
      </c>
      <c r="M27" s="105">
        <v>132762.39000000106</v>
      </c>
      <c r="N27" s="105">
        <v>235891999</v>
      </c>
      <c r="O27" s="105">
        <v>121087.21000000369</v>
      </c>
      <c r="P27" s="105">
        <v>213542129</v>
      </c>
      <c r="Q27" s="105">
        <v>70728.540000000503</v>
      </c>
      <c r="R27" s="105">
        <v>134950778</v>
      </c>
      <c r="S27" s="105">
        <v>57934.599999998696</v>
      </c>
      <c r="T27" s="105">
        <v>111673293</v>
      </c>
      <c r="U27" s="105">
        <v>41885</v>
      </c>
      <c r="V27" s="105">
        <v>82290629</v>
      </c>
      <c r="W27" s="105">
        <v>31478</v>
      </c>
      <c r="X27" s="105">
        <v>56908225</v>
      </c>
    </row>
    <row r="28" spans="1:25" s="73" customFormat="1" ht="18.75" customHeight="1">
      <c r="A28" s="172" t="s">
        <v>2</v>
      </c>
      <c r="B28" s="173"/>
      <c r="C28" s="80">
        <v>3720423.9899999998</v>
      </c>
      <c r="D28" s="80">
        <v>5145468243</v>
      </c>
      <c r="E28" s="80">
        <v>3236332.97</v>
      </c>
      <c r="F28" s="80">
        <v>5282275843</v>
      </c>
      <c r="G28" s="80">
        <v>3388226.92</v>
      </c>
      <c r="H28" s="80">
        <v>5150607035</v>
      </c>
      <c r="I28" s="80">
        <v>3396723.73</v>
      </c>
      <c r="J28" s="80">
        <v>5311244743</v>
      </c>
      <c r="K28" s="80">
        <v>3104781.9699999997</v>
      </c>
      <c r="L28" s="80">
        <v>5195146161</v>
      </c>
      <c r="M28" s="80">
        <v>2762935.62</v>
      </c>
      <c r="N28" s="80">
        <v>4681227305</v>
      </c>
      <c r="O28" s="80">
        <v>2498518.6612000032</v>
      </c>
      <c r="P28" s="80">
        <v>4363429623</v>
      </c>
      <c r="Q28" s="80">
        <v>2513213.1699999995</v>
      </c>
      <c r="R28" s="80">
        <v>4588578660</v>
      </c>
      <c r="S28" s="80">
        <v>2156142.1999999988</v>
      </c>
      <c r="T28" s="80">
        <v>4566148914</v>
      </c>
      <c r="U28" s="80">
        <f>SUM(U7:U27)</f>
        <v>1722762.2899999998</v>
      </c>
      <c r="V28" s="80">
        <f t="shared" ref="V28:X28" si="0">SUM(V7:V27)</f>
        <v>3402100737</v>
      </c>
      <c r="W28" s="80">
        <f t="shared" si="0"/>
        <v>1517542.8599999999</v>
      </c>
      <c r="X28" s="80">
        <f t="shared" si="0"/>
        <v>2840536724</v>
      </c>
    </row>
    <row r="29" spans="1:25" ht="18.75" customHeight="1">
      <c r="A29" s="72" t="s">
        <v>91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</row>
    <row r="30" spans="1:25" ht="18.75" customHeight="1">
      <c r="A30" s="68" t="s">
        <v>32</v>
      </c>
      <c r="K30" s="76"/>
      <c r="L30" s="76"/>
    </row>
    <row r="31" spans="1:25" ht="18.75" customHeight="1">
      <c r="A31" s="126" t="s">
        <v>111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</row>
    <row r="32" spans="1:25" ht="18" customHeight="1">
      <c r="A32" s="127" t="s">
        <v>112</v>
      </c>
      <c r="C32" s="76"/>
      <c r="D32" s="76"/>
      <c r="E32" s="76"/>
      <c r="F32" s="76"/>
      <c r="G32" s="76"/>
      <c r="H32" s="76"/>
      <c r="I32" s="76"/>
      <c r="J32" s="76"/>
    </row>
    <row r="33" spans="3:10" ht="18" customHeight="1">
      <c r="C33" s="76"/>
      <c r="D33" s="76"/>
      <c r="E33" s="76"/>
      <c r="F33" s="76"/>
      <c r="G33" s="76"/>
      <c r="H33" s="76"/>
      <c r="I33" s="76"/>
      <c r="J33" s="76"/>
    </row>
  </sheetData>
  <mergeCells count="17">
    <mergeCell ref="A28:B28"/>
    <mergeCell ref="A5:A6"/>
    <mergeCell ref="B5:B6"/>
    <mergeCell ref="C5:D5"/>
    <mergeCell ref="E5:F5"/>
    <mergeCell ref="U5:V5"/>
    <mergeCell ref="A27:B27"/>
    <mergeCell ref="W5:X5"/>
    <mergeCell ref="A3:X3"/>
    <mergeCell ref="A2:X2"/>
    <mergeCell ref="G5:H5"/>
    <mergeCell ref="I5:J5"/>
    <mergeCell ref="K5:L5"/>
    <mergeCell ref="M5:N5"/>
    <mergeCell ref="O5:P5"/>
    <mergeCell ref="Q5:R5"/>
    <mergeCell ref="S5:T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3"/>
  <sheetViews>
    <sheetView view="pageBreakPreview" zoomScaleNormal="100" zoomScaleSheetLayoutView="100" workbookViewId="0">
      <pane xSplit="2" ySplit="6" topLeftCell="G7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ColWidth="9.140625" defaultRowHeight="18" customHeight="1"/>
  <cols>
    <col min="1" max="1" width="7.85546875" style="72" customWidth="1"/>
    <col min="2" max="2" width="13.28515625" style="72" customWidth="1"/>
    <col min="3" max="3" width="11.42578125" style="72" customWidth="1"/>
    <col min="4" max="4" width="14.42578125" style="72" customWidth="1"/>
    <col min="5" max="5" width="11.42578125" style="72" customWidth="1"/>
    <col min="6" max="6" width="14.42578125" style="72" customWidth="1"/>
    <col min="7" max="7" width="11.42578125" style="72" customWidth="1"/>
    <col min="8" max="8" width="14.42578125" style="72" customWidth="1"/>
    <col min="9" max="9" width="11.42578125" style="72" customWidth="1"/>
    <col min="10" max="10" width="14.42578125" style="72" customWidth="1"/>
    <col min="11" max="11" width="11.42578125" style="72" customWidth="1"/>
    <col min="12" max="12" width="14.42578125" style="72" customWidth="1"/>
    <col min="13" max="13" width="11.42578125" style="72" customWidth="1"/>
    <col min="14" max="14" width="14.42578125" style="72" customWidth="1"/>
    <col min="15" max="15" width="11.42578125" style="72" customWidth="1"/>
    <col min="16" max="16" width="14.42578125" style="72" customWidth="1"/>
    <col min="17" max="17" width="11.42578125" style="72" customWidth="1"/>
    <col min="18" max="18" width="14.42578125" style="72" customWidth="1"/>
    <col min="19" max="19" width="11.140625" style="72" customWidth="1"/>
    <col min="20" max="20" width="15.140625" style="72" customWidth="1"/>
    <col min="21" max="21" width="11.140625" style="72" bestFit="1" customWidth="1"/>
    <col min="22" max="22" width="15.140625" style="72" bestFit="1" customWidth="1"/>
    <col min="23" max="23" width="11.140625" style="72" bestFit="1" customWidth="1"/>
    <col min="24" max="24" width="15.140625" style="72" bestFit="1" customWidth="1"/>
    <col min="25" max="16384" width="9.140625" style="72"/>
  </cols>
  <sheetData>
    <row r="2" spans="1:32" ht="17.25" customHeight="1">
      <c r="A2" s="171" t="s">
        <v>105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44"/>
      <c r="Z2" s="144"/>
      <c r="AA2" s="144"/>
      <c r="AB2" s="144"/>
      <c r="AC2" s="144"/>
      <c r="AD2" s="144"/>
      <c r="AE2" s="144"/>
      <c r="AF2" s="144"/>
    </row>
    <row r="3" spans="1:32" ht="17.25" customHeight="1">
      <c r="A3" s="171" t="s">
        <v>82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44"/>
      <c r="Z3" s="144"/>
      <c r="AA3" s="144"/>
      <c r="AB3" s="144"/>
      <c r="AC3" s="144"/>
      <c r="AD3" s="144"/>
      <c r="AE3" s="144"/>
      <c r="AF3" s="144"/>
    </row>
    <row r="4" spans="1:32" ht="15">
      <c r="A4" s="144"/>
      <c r="B4" s="144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44"/>
      <c r="Z4" s="144"/>
      <c r="AA4" s="144"/>
      <c r="AB4" s="144"/>
      <c r="AC4" s="144"/>
      <c r="AD4" s="144"/>
      <c r="AE4" s="144"/>
      <c r="AF4" s="144"/>
    </row>
    <row r="5" spans="1:32" s="73" customFormat="1" ht="18" customHeight="1">
      <c r="A5" s="169" t="s">
        <v>28</v>
      </c>
      <c r="B5" s="177" t="s">
        <v>15</v>
      </c>
      <c r="C5" s="172">
        <v>2010</v>
      </c>
      <c r="D5" s="173"/>
      <c r="E5" s="172">
        <v>2011</v>
      </c>
      <c r="F5" s="173"/>
      <c r="G5" s="172">
        <v>2012</v>
      </c>
      <c r="H5" s="173"/>
      <c r="I5" s="172">
        <v>2013</v>
      </c>
      <c r="J5" s="173"/>
      <c r="K5" s="172">
        <v>2014</v>
      </c>
      <c r="L5" s="173"/>
      <c r="M5" s="172">
        <v>2015</v>
      </c>
      <c r="N5" s="173"/>
      <c r="O5" s="172">
        <v>2016</v>
      </c>
      <c r="P5" s="173"/>
      <c r="Q5" s="172">
        <v>2017</v>
      </c>
      <c r="R5" s="173"/>
      <c r="S5" s="172">
        <v>2018</v>
      </c>
      <c r="T5" s="173"/>
      <c r="U5" s="172" t="s">
        <v>126</v>
      </c>
      <c r="V5" s="173"/>
      <c r="W5" s="172" t="s">
        <v>125</v>
      </c>
      <c r="X5" s="173"/>
    </row>
    <row r="6" spans="1:32" s="73" customFormat="1" ht="33.75" customHeight="1">
      <c r="A6" s="176"/>
      <c r="B6" s="178"/>
      <c r="C6" s="77" t="s">
        <v>29</v>
      </c>
      <c r="D6" s="77" t="s">
        <v>27</v>
      </c>
      <c r="E6" s="77" t="s">
        <v>29</v>
      </c>
      <c r="F6" s="77" t="s">
        <v>27</v>
      </c>
      <c r="G6" s="77" t="s">
        <v>29</v>
      </c>
      <c r="H6" s="77" t="s">
        <v>27</v>
      </c>
      <c r="I6" s="77" t="s">
        <v>29</v>
      </c>
      <c r="J6" s="77" t="s">
        <v>27</v>
      </c>
      <c r="K6" s="77" t="s">
        <v>29</v>
      </c>
      <c r="L6" s="77" t="s">
        <v>27</v>
      </c>
      <c r="M6" s="77" t="s">
        <v>29</v>
      </c>
      <c r="N6" s="77" t="s">
        <v>27</v>
      </c>
      <c r="O6" s="77" t="s">
        <v>29</v>
      </c>
      <c r="P6" s="77" t="s">
        <v>27</v>
      </c>
      <c r="Q6" s="77" t="s">
        <v>29</v>
      </c>
      <c r="R6" s="77" t="s">
        <v>27</v>
      </c>
      <c r="S6" s="77" t="s">
        <v>29</v>
      </c>
      <c r="T6" s="77" t="s">
        <v>27</v>
      </c>
      <c r="U6" s="77" t="s">
        <v>29</v>
      </c>
      <c r="V6" s="77" t="s">
        <v>27</v>
      </c>
      <c r="W6" s="77" t="s">
        <v>29</v>
      </c>
      <c r="X6" s="77" t="s">
        <v>27</v>
      </c>
    </row>
    <row r="7" spans="1:32" ht="18" customHeight="1">
      <c r="A7" s="78">
        <v>1</v>
      </c>
      <c r="B7" s="79" t="s">
        <v>51</v>
      </c>
      <c r="C7" s="106">
        <v>143710</v>
      </c>
      <c r="D7" s="106">
        <v>149992953</v>
      </c>
      <c r="E7" s="106">
        <v>134783</v>
      </c>
      <c r="F7" s="106">
        <v>157620858</v>
      </c>
      <c r="G7" s="106">
        <v>124705</v>
      </c>
      <c r="H7" s="106">
        <v>148402622</v>
      </c>
      <c r="I7" s="106">
        <v>113364</v>
      </c>
      <c r="J7" s="106">
        <v>145962169</v>
      </c>
      <c r="K7" s="106">
        <v>100205</v>
      </c>
      <c r="L7" s="106">
        <v>131900973</v>
      </c>
      <c r="M7" s="106">
        <v>102153</v>
      </c>
      <c r="N7" s="106">
        <v>143183191</v>
      </c>
      <c r="O7" s="106">
        <v>91584</v>
      </c>
      <c r="P7" s="106">
        <v>129350145</v>
      </c>
      <c r="Q7" s="106">
        <v>71043.42</v>
      </c>
      <c r="R7" s="106">
        <v>100493526</v>
      </c>
      <c r="S7" s="106">
        <v>46576.119999999995</v>
      </c>
      <c r="T7" s="106">
        <v>75537988</v>
      </c>
      <c r="U7" s="106">
        <v>48002</v>
      </c>
      <c r="V7" s="106">
        <v>62199799</v>
      </c>
      <c r="W7" s="106">
        <v>15920</v>
      </c>
      <c r="X7" s="106">
        <v>21619583</v>
      </c>
    </row>
    <row r="8" spans="1:32" ht="18" customHeight="1">
      <c r="A8" s="74">
        <v>2</v>
      </c>
      <c r="B8" s="75" t="s">
        <v>50</v>
      </c>
      <c r="C8" s="106">
        <v>94959</v>
      </c>
      <c r="D8" s="106">
        <v>97827634</v>
      </c>
      <c r="E8" s="106">
        <v>50621</v>
      </c>
      <c r="F8" s="106">
        <v>58055911</v>
      </c>
      <c r="G8" s="106">
        <v>73828</v>
      </c>
      <c r="H8" s="106">
        <v>88464393</v>
      </c>
      <c r="I8" s="106">
        <v>66361</v>
      </c>
      <c r="J8" s="106">
        <v>76464864</v>
      </c>
      <c r="K8" s="106">
        <v>76044</v>
      </c>
      <c r="L8" s="106">
        <v>98448289</v>
      </c>
      <c r="M8" s="106">
        <v>98417</v>
      </c>
      <c r="N8" s="106">
        <v>149030896</v>
      </c>
      <c r="O8" s="106">
        <v>94653</v>
      </c>
      <c r="P8" s="106">
        <v>147048955</v>
      </c>
      <c r="Q8" s="106">
        <v>72721.87</v>
      </c>
      <c r="R8" s="106">
        <v>116645364</v>
      </c>
      <c r="S8" s="106">
        <v>62075.689999999995</v>
      </c>
      <c r="T8" s="106">
        <v>103502958</v>
      </c>
      <c r="U8" s="106">
        <v>12470.190000000002</v>
      </c>
      <c r="V8" s="106">
        <v>19043546</v>
      </c>
      <c r="W8" s="106">
        <v>10997.42</v>
      </c>
      <c r="X8" s="106">
        <v>15457495</v>
      </c>
    </row>
    <row r="9" spans="1:32" ht="18" customHeight="1">
      <c r="A9" s="74">
        <v>3</v>
      </c>
      <c r="B9" s="75" t="s">
        <v>12</v>
      </c>
      <c r="C9" s="106">
        <v>17748</v>
      </c>
      <c r="D9" s="106">
        <v>30765922</v>
      </c>
      <c r="E9" s="106">
        <v>18977</v>
      </c>
      <c r="F9" s="106">
        <v>36565400</v>
      </c>
      <c r="G9" s="106">
        <v>16605</v>
      </c>
      <c r="H9" s="106">
        <v>35046314</v>
      </c>
      <c r="I9" s="106">
        <v>12996</v>
      </c>
      <c r="J9" s="106">
        <v>26131141</v>
      </c>
      <c r="K9" s="106">
        <v>15189</v>
      </c>
      <c r="L9" s="106">
        <v>34387428</v>
      </c>
      <c r="M9" s="106">
        <v>8942</v>
      </c>
      <c r="N9" s="106">
        <v>22272299</v>
      </c>
      <c r="O9" s="106">
        <v>12255</v>
      </c>
      <c r="P9" s="106">
        <v>34212745</v>
      </c>
      <c r="Q9" s="106">
        <v>9824.9</v>
      </c>
      <c r="R9" s="106">
        <v>29841119</v>
      </c>
      <c r="S9" s="106">
        <v>12614.5</v>
      </c>
      <c r="T9" s="106">
        <v>35225567</v>
      </c>
      <c r="U9" s="106">
        <v>9345</v>
      </c>
      <c r="V9" s="106">
        <v>25512637</v>
      </c>
      <c r="W9" s="106">
        <v>4486</v>
      </c>
      <c r="X9" s="106">
        <v>11533487</v>
      </c>
    </row>
    <row r="10" spans="1:32" ht="18" customHeight="1">
      <c r="A10" s="74">
        <v>4</v>
      </c>
      <c r="B10" s="75" t="s">
        <v>52</v>
      </c>
      <c r="C10" s="106">
        <v>27335</v>
      </c>
      <c r="D10" s="106">
        <v>24038916</v>
      </c>
      <c r="E10" s="106">
        <v>25315</v>
      </c>
      <c r="F10" s="106">
        <v>23337701</v>
      </c>
      <c r="G10" s="106">
        <v>21084</v>
      </c>
      <c r="H10" s="106">
        <v>17999112</v>
      </c>
      <c r="I10" s="106">
        <v>15200</v>
      </c>
      <c r="J10" s="106">
        <v>14648245</v>
      </c>
      <c r="K10" s="106">
        <v>13346</v>
      </c>
      <c r="L10" s="106">
        <v>14334386</v>
      </c>
      <c r="M10" s="106">
        <v>6332</v>
      </c>
      <c r="N10" s="106">
        <v>7843858</v>
      </c>
      <c r="O10" s="106">
        <v>14721</v>
      </c>
      <c r="P10" s="106">
        <v>14827861</v>
      </c>
      <c r="Q10" s="106">
        <v>40598.880000000005</v>
      </c>
      <c r="R10" s="106">
        <v>35701470</v>
      </c>
      <c r="S10" s="106">
        <v>39625.419999999991</v>
      </c>
      <c r="T10" s="106">
        <v>44808817</v>
      </c>
      <c r="U10" s="106">
        <v>18670.020000000004</v>
      </c>
      <c r="V10" s="106">
        <v>16402599</v>
      </c>
      <c r="W10" s="106">
        <v>13213</v>
      </c>
      <c r="X10" s="106">
        <v>11454573</v>
      </c>
    </row>
    <row r="11" spans="1:32" ht="18" customHeight="1">
      <c r="A11" s="74">
        <v>5</v>
      </c>
      <c r="B11" s="75" t="s">
        <v>48</v>
      </c>
      <c r="C11" s="106">
        <v>266</v>
      </c>
      <c r="D11" s="106">
        <v>522482</v>
      </c>
      <c r="E11" s="106">
        <v>158</v>
      </c>
      <c r="F11" s="106">
        <v>124761</v>
      </c>
      <c r="G11" s="106">
        <v>2520</v>
      </c>
      <c r="H11" s="106">
        <v>1787102</v>
      </c>
      <c r="I11" s="106">
        <v>1698</v>
      </c>
      <c r="J11" s="106">
        <v>1796430</v>
      </c>
      <c r="K11" s="106">
        <v>2041</v>
      </c>
      <c r="L11" s="106">
        <v>2917580</v>
      </c>
      <c r="M11" s="106">
        <v>3082</v>
      </c>
      <c r="N11" s="106">
        <v>6151153</v>
      </c>
      <c r="O11" s="106">
        <v>3461</v>
      </c>
      <c r="P11" s="106">
        <v>5793333</v>
      </c>
      <c r="Q11" s="106">
        <v>5310.1100000000006</v>
      </c>
      <c r="R11" s="106">
        <v>9122068</v>
      </c>
      <c r="S11" s="106">
        <v>2857.24</v>
      </c>
      <c r="T11" s="106">
        <v>6080447</v>
      </c>
      <c r="U11" s="106">
        <v>4516.3600000000006</v>
      </c>
      <c r="V11" s="106">
        <v>10193831</v>
      </c>
      <c r="W11" s="106">
        <v>3416.72</v>
      </c>
      <c r="X11" s="106">
        <v>6869314</v>
      </c>
    </row>
    <row r="12" spans="1:32" ht="18" customHeight="1">
      <c r="A12" s="74">
        <v>6</v>
      </c>
      <c r="B12" s="75" t="s">
        <v>96</v>
      </c>
      <c r="C12" s="106">
        <v>11966</v>
      </c>
      <c r="D12" s="106">
        <v>13836550</v>
      </c>
      <c r="E12" s="106">
        <v>21861</v>
      </c>
      <c r="F12" s="106">
        <v>25604843</v>
      </c>
      <c r="G12" s="106">
        <v>15196</v>
      </c>
      <c r="H12" s="106">
        <v>21995947</v>
      </c>
      <c r="I12" s="106">
        <v>7411</v>
      </c>
      <c r="J12" s="106">
        <v>10195329</v>
      </c>
      <c r="K12" s="106">
        <v>3521</v>
      </c>
      <c r="L12" s="106">
        <v>4873893</v>
      </c>
      <c r="M12" s="106">
        <v>2559</v>
      </c>
      <c r="N12" s="106">
        <v>2229870</v>
      </c>
      <c r="O12" s="106">
        <v>3308</v>
      </c>
      <c r="P12" s="106">
        <v>4460307</v>
      </c>
      <c r="Q12" s="106">
        <v>11014.779999999999</v>
      </c>
      <c r="R12" s="106">
        <v>12995305</v>
      </c>
      <c r="S12" s="106">
        <v>12934.119999999999</v>
      </c>
      <c r="T12" s="106">
        <v>15453434</v>
      </c>
      <c r="U12" s="106">
        <v>14635</v>
      </c>
      <c r="V12" s="106">
        <v>16582640</v>
      </c>
      <c r="W12" s="106">
        <v>6582</v>
      </c>
      <c r="X12" s="106">
        <v>6653334</v>
      </c>
    </row>
    <row r="13" spans="1:32" ht="18" customHeight="1">
      <c r="A13" s="74">
        <v>7</v>
      </c>
      <c r="B13" s="75" t="s">
        <v>107</v>
      </c>
      <c r="C13" s="104">
        <v>726</v>
      </c>
      <c r="D13" s="104">
        <v>1571161</v>
      </c>
      <c r="E13" s="104">
        <v>684</v>
      </c>
      <c r="F13" s="104">
        <v>1570847</v>
      </c>
      <c r="G13" s="104">
        <v>1393</v>
      </c>
      <c r="H13" s="104">
        <v>3605836</v>
      </c>
      <c r="I13" s="104">
        <v>820</v>
      </c>
      <c r="J13" s="104">
        <v>4147640</v>
      </c>
      <c r="K13" s="106">
        <v>2289</v>
      </c>
      <c r="L13" s="106">
        <v>5046850</v>
      </c>
      <c r="M13" s="106">
        <v>429</v>
      </c>
      <c r="N13" s="106">
        <v>1125031</v>
      </c>
      <c r="O13" s="106">
        <v>553</v>
      </c>
      <c r="P13" s="106">
        <v>1463573</v>
      </c>
      <c r="Q13" s="106">
        <v>752.97000000000014</v>
      </c>
      <c r="R13" s="106">
        <v>5676782</v>
      </c>
      <c r="S13" s="106">
        <v>558.34</v>
      </c>
      <c r="T13" s="106">
        <v>5345660</v>
      </c>
      <c r="U13" s="106">
        <v>520</v>
      </c>
      <c r="V13" s="106">
        <v>6652676</v>
      </c>
      <c r="W13" s="106">
        <v>1305</v>
      </c>
      <c r="X13" s="106">
        <v>4968818</v>
      </c>
    </row>
    <row r="14" spans="1:32" ht="18" customHeight="1">
      <c r="A14" s="74">
        <v>8</v>
      </c>
      <c r="B14" s="75" t="s">
        <v>14</v>
      </c>
      <c r="C14" s="104">
        <v>3209</v>
      </c>
      <c r="D14" s="104">
        <v>9966473</v>
      </c>
      <c r="E14" s="104">
        <v>4558</v>
      </c>
      <c r="F14" s="104">
        <v>13860325</v>
      </c>
      <c r="G14" s="104">
        <v>2785</v>
      </c>
      <c r="H14" s="104">
        <v>9537516</v>
      </c>
      <c r="I14" s="104">
        <v>1261</v>
      </c>
      <c r="J14" s="104">
        <v>4523557</v>
      </c>
      <c r="K14" s="106">
        <v>2242</v>
      </c>
      <c r="L14" s="106">
        <v>7593307</v>
      </c>
      <c r="M14" s="106">
        <v>2233</v>
      </c>
      <c r="N14" s="106">
        <v>9339095</v>
      </c>
      <c r="O14" s="106">
        <v>2594</v>
      </c>
      <c r="P14" s="106">
        <v>9854841</v>
      </c>
      <c r="Q14" s="106">
        <v>1799.8400000000001</v>
      </c>
      <c r="R14" s="106">
        <v>9224276</v>
      </c>
      <c r="S14" s="106">
        <v>1353.9199999999998</v>
      </c>
      <c r="T14" s="106">
        <v>5864312</v>
      </c>
      <c r="U14" s="106">
        <v>1719</v>
      </c>
      <c r="V14" s="106">
        <v>6136770</v>
      </c>
      <c r="W14" s="106">
        <v>589.58000000000004</v>
      </c>
      <c r="X14" s="106">
        <v>3832663</v>
      </c>
    </row>
    <row r="15" spans="1:32" ht="18" customHeight="1">
      <c r="A15" s="74">
        <v>9</v>
      </c>
      <c r="B15" s="75" t="s">
        <v>127</v>
      </c>
      <c r="C15" s="104"/>
      <c r="D15" s="104"/>
      <c r="E15" s="104"/>
      <c r="F15" s="104"/>
      <c r="G15" s="104"/>
      <c r="H15" s="104"/>
      <c r="I15" s="104"/>
      <c r="J15" s="104"/>
      <c r="K15" s="106">
        <v>841</v>
      </c>
      <c r="L15" s="106">
        <v>1733385</v>
      </c>
      <c r="M15" s="106">
        <v>704</v>
      </c>
      <c r="N15" s="106">
        <v>2036649</v>
      </c>
      <c r="O15" s="106">
        <v>888</v>
      </c>
      <c r="P15" s="106">
        <v>3667173</v>
      </c>
      <c r="Q15" s="106">
        <v>588</v>
      </c>
      <c r="R15" s="106">
        <v>2113518</v>
      </c>
      <c r="S15" s="106">
        <v>556.66999999999996</v>
      </c>
      <c r="T15" s="106">
        <v>2487700</v>
      </c>
      <c r="U15" s="106">
        <v>94.73</v>
      </c>
      <c r="V15" s="106">
        <v>1206900</v>
      </c>
      <c r="W15" s="106">
        <v>512.36</v>
      </c>
      <c r="X15" s="106">
        <v>3427735</v>
      </c>
    </row>
    <row r="16" spans="1:32" ht="18" customHeight="1">
      <c r="A16" s="81">
        <v>10</v>
      </c>
      <c r="B16" s="122" t="s">
        <v>57</v>
      </c>
      <c r="C16" s="106">
        <v>203.08</v>
      </c>
      <c r="D16" s="106">
        <v>771419</v>
      </c>
      <c r="E16" s="106">
        <v>204.06</v>
      </c>
      <c r="F16" s="106">
        <v>963521</v>
      </c>
      <c r="G16" s="106">
        <v>721.95</v>
      </c>
      <c r="H16" s="106">
        <v>934663</v>
      </c>
      <c r="I16" s="106">
        <v>245.22</v>
      </c>
      <c r="J16" s="106">
        <v>707917</v>
      </c>
      <c r="K16" s="106">
        <v>84.05</v>
      </c>
      <c r="L16" s="106">
        <v>209054</v>
      </c>
      <c r="M16" s="106">
        <v>180.68</v>
      </c>
      <c r="N16" s="106">
        <v>426395</v>
      </c>
      <c r="O16" s="106">
        <v>108.59</v>
      </c>
      <c r="P16" s="106">
        <v>282619</v>
      </c>
      <c r="Q16" s="106">
        <v>109.11</v>
      </c>
      <c r="R16" s="106">
        <v>1127333</v>
      </c>
      <c r="S16" s="106">
        <v>192.97</v>
      </c>
      <c r="T16" s="106">
        <v>1489880</v>
      </c>
      <c r="U16" s="106">
        <v>145.64000000000001</v>
      </c>
      <c r="V16" s="106">
        <v>2150211</v>
      </c>
      <c r="W16" s="106">
        <v>303</v>
      </c>
      <c r="X16" s="106">
        <v>2942925</v>
      </c>
    </row>
    <row r="17" spans="1:24" ht="18" customHeight="1">
      <c r="A17" s="174" t="s">
        <v>13</v>
      </c>
      <c r="B17" s="181"/>
      <c r="C17" s="104">
        <v>363.70999999996275</v>
      </c>
      <c r="D17" s="104">
        <v>10128366</v>
      </c>
      <c r="E17" s="104">
        <v>3342.9500000000116</v>
      </c>
      <c r="F17" s="104">
        <v>3862685</v>
      </c>
      <c r="G17" s="104">
        <v>3642.0899999999674</v>
      </c>
      <c r="H17" s="104">
        <v>5460779</v>
      </c>
      <c r="I17" s="104">
        <v>267.07999999998719</v>
      </c>
      <c r="J17" s="104">
        <v>771922</v>
      </c>
      <c r="K17" s="104">
        <v>2167.9500000000116</v>
      </c>
      <c r="L17" s="104">
        <v>4223340</v>
      </c>
      <c r="M17" s="104">
        <v>2231</v>
      </c>
      <c r="N17" s="104">
        <v>6627259</v>
      </c>
      <c r="O17" s="104">
        <v>2213.4899999999907</v>
      </c>
      <c r="P17" s="104">
        <v>5193679</v>
      </c>
      <c r="Q17" s="104">
        <v>2637.3100000000268</v>
      </c>
      <c r="R17" s="104">
        <v>5798179</v>
      </c>
      <c r="S17" s="104">
        <v>3957.039999999979</v>
      </c>
      <c r="T17" s="104">
        <v>8788156</v>
      </c>
      <c r="U17" s="104">
        <v>1702.6199999999953</v>
      </c>
      <c r="V17" s="104">
        <v>5349813</v>
      </c>
      <c r="W17" s="104">
        <v>2513</v>
      </c>
      <c r="X17" s="104">
        <v>5299214</v>
      </c>
    </row>
    <row r="18" spans="1:24" s="73" customFormat="1" ht="18" customHeight="1">
      <c r="A18" s="172" t="s">
        <v>2</v>
      </c>
      <c r="B18" s="173"/>
      <c r="C18" s="80">
        <v>300485.78999999998</v>
      </c>
      <c r="D18" s="80">
        <v>339421876</v>
      </c>
      <c r="E18" s="80">
        <v>260504.01</v>
      </c>
      <c r="F18" s="80">
        <v>321566852</v>
      </c>
      <c r="G18" s="80">
        <v>262480.03999999998</v>
      </c>
      <c r="H18" s="80">
        <v>333234284</v>
      </c>
      <c r="I18" s="80">
        <v>219623.3</v>
      </c>
      <c r="J18" s="80">
        <v>285349214</v>
      </c>
      <c r="K18" s="80">
        <v>217970</v>
      </c>
      <c r="L18" s="80">
        <v>305668485</v>
      </c>
      <c r="M18" s="80">
        <v>227262.68</v>
      </c>
      <c r="N18" s="80">
        <v>350265696</v>
      </c>
      <c r="O18" s="80">
        <v>226339.08</v>
      </c>
      <c r="P18" s="80">
        <v>356155231</v>
      </c>
      <c r="Q18" s="80">
        <v>216401.19</v>
      </c>
      <c r="R18" s="80">
        <v>328738940</v>
      </c>
      <c r="S18" s="80">
        <v>183302.02999999997</v>
      </c>
      <c r="T18" s="80">
        <v>304584919</v>
      </c>
      <c r="U18" s="80">
        <f>SUM(U7:U17)</f>
        <v>111820.56</v>
      </c>
      <c r="V18" s="80">
        <f t="shared" ref="V18:X18" si="0">SUM(V7:V17)</f>
        <v>171431422</v>
      </c>
      <c r="W18" s="80">
        <f t="shared" si="0"/>
        <v>59838.080000000002</v>
      </c>
      <c r="X18" s="80">
        <f t="shared" si="0"/>
        <v>94059141</v>
      </c>
    </row>
    <row r="19" spans="1:24" ht="18" customHeight="1">
      <c r="A19" s="72" t="s">
        <v>91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spans="1:24" ht="18" customHeight="1">
      <c r="A20" s="68" t="s">
        <v>32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1:24" ht="18" customHeight="1">
      <c r="A21" s="126" t="s">
        <v>111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</row>
    <row r="22" spans="1:24" ht="18" customHeight="1">
      <c r="A22" s="127" t="s">
        <v>112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spans="1:24" ht="18" customHeight="1"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</row>
  </sheetData>
  <mergeCells count="17">
    <mergeCell ref="A18:B18"/>
    <mergeCell ref="A5:A6"/>
    <mergeCell ref="B5:B6"/>
    <mergeCell ref="C5:D5"/>
    <mergeCell ref="E5:F5"/>
    <mergeCell ref="U5:V5"/>
    <mergeCell ref="A17:B17"/>
    <mergeCell ref="W5:X5"/>
    <mergeCell ref="A3:X3"/>
    <mergeCell ref="A2:X2"/>
    <mergeCell ref="G5:H5"/>
    <mergeCell ref="I5:J5"/>
    <mergeCell ref="K5:L5"/>
    <mergeCell ref="M5:N5"/>
    <mergeCell ref="O5:P5"/>
    <mergeCell ref="Q5:R5"/>
    <mergeCell ref="S5:T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7-1</vt:lpstr>
      <vt:lpstr>7-2</vt:lpstr>
      <vt:lpstr>7-3</vt:lpstr>
      <vt:lpstr>7-4</vt:lpstr>
      <vt:lpstr>7-5</vt:lpstr>
      <vt:lpstr>7-6</vt:lpstr>
      <vt:lpstr>7-7</vt:lpstr>
      <vt:lpstr>7-8</vt:lpstr>
      <vt:lpstr>7-9</vt:lpstr>
      <vt:lpstr>7-10</vt:lpstr>
      <vt:lpstr>7-11</vt:lpstr>
      <vt:lpstr>7-12</vt:lpstr>
      <vt:lpstr>7-13</vt:lpstr>
      <vt:lpstr>'7-3'!Excel_BuiltIn_Print_Area_1</vt:lpstr>
      <vt:lpstr>'7-3'!Excel_BuiltIn_Print_Area_1_1</vt:lpstr>
      <vt:lpstr>'7-3'!Excel_BuiltIn_Print_Area_1_1_1</vt:lpstr>
      <vt:lpstr>'7-3'!Excel_BuiltIn_Print_Area_1_1_1_1</vt:lpstr>
      <vt:lpstr>'7-2'!OLE_LINK4</vt:lpstr>
      <vt:lpstr>'7-2'!OLE_LINK7</vt:lpstr>
      <vt:lpstr>'7-1'!Print_Area</vt:lpstr>
      <vt:lpstr>'7-10'!Print_Area</vt:lpstr>
      <vt:lpstr>'7-12'!Print_Area</vt:lpstr>
      <vt:lpstr>'7-13'!Print_Area</vt:lpstr>
      <vt:lpstr>'7-2'!Print_Area</vt:lpstr>
      <vt:lpstr>'7-3'!Print_Area</vt:lpstr>
      <vt:lpstr>'7-4'!Print_Area</vt:lpstr>
      <vt:lpstr>'7-5'!Print_Area</vt:lpstr>
      <vt:lpstr>'7-6'!Print_Area</vt:lpstr>
      <vt:lpstr>'7-7'!Print_Area</vt:lpstr>
      <vt:lpstr>'7-8'!Print_Area</vt:lpstr>
      <vt:lpstr>'7-9'!Print_Area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Yusnita Sidi</dc:creator>
  <cp:lastModifiedBy>Muhamad Muslimat Amat Usman</cp:lastModifiedBy>
  <cp:lastPrinted>2018-02-21T03:35:36Z</cp:lastPrinted>
  <dcterms:created xsi:type="dcterms:W3CDTF">2009-01-23T07:27:44Z</dcterms:created>
  <dcterms:modified xsi:type="dcterms:W3CDTF">2021-04-14T02:29:24Z</dcterms:modified>
</cp:coreProperties>
</file>